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ocuments\"/>
    </mc:Choice>
  </mc:AlternateContent>
  <xr:revisionPtr revIDLastSave="0" documentId="13_ncr:1_{F0853BAE-51FB-457E-911E-3D7C36D03ECB}" xr6:coauthVersionLast="46" xr6:coauthVersionMax="46" xr10:uidLastSave="{00000000-0000-0000-0000-000000000000}"/>
  <bookViews>
    <workbookView xWindow="0" yWindow="0" windowWidth="19200" windowHeight="10800" xr2:uid="{C2AF7979-453B-4569-8DD1-F3057B8AA504}"/>
  </bookViews>
  <sheets>
    <sheet name="組み合せ" sheetId="1" r:id="rId1"/>
    <sheet name="売上高" sheetId="2" r:id="rId2"/>
    <sheet name="年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3" l="1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M7" i="3"/>
  <c r="L7" i="3"/>
  <c r="K7" i="3"/>
  <c r="M6" i="3"/>
  <c r="L6" i="3"/>
  <c r="K6" i="3"/>
  <c r="M5" i="3"/>
  <c r="L5" i="3"/>
  <c r="K5" i="3"/>
  <c r="M4" i="3"/>
  <c r="L4" i="3"/>
  <c r="K4" i="3"/>
  <c r="M3" i="3"/>
  <c r="L3" i="3"/>
  <c r="K3" i="3"/>
  <c r="M2" i="3"/>
  <c r="L2" i="3"/>
  <c r="K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3"/>
  <c r="C21" i="3"/>
  <c r="B21" i="3"/>
  <c r="A21" i="3"/>
  <c r="C20" i="3"/>
  <c r="B20" i="3"/>
  <c r="A20" i="3"/>
  <c r="C19" i="3"/>
  <c r="B19" i="3"/>
  <c r="A19" i="3"/>
  <c r="C18" i="3"/>
  <c r="B18" i="3"/>
  <c r="A18" i="3"/>
  <c r="C17" i="3"/>
  <c r="B17" i="3"/>
  <c r="A17" i="3"/>
  <c r="C16" i="3"/>
  <c r="B16" i="3"/>
  <c r="A16" i="3"/>
  <c r="C15" i="3"/>
  <c r="B15" i="3"/>
  <c r="A15" i="3"/>
  <c r="C14" i="3"/>
  <c r="B14" i="3"/>
  <c r="A14" i="3"/>
  <c r="C13" i="3"/>
  <c r="B13" i="3"/>
  <c r="A13" i="3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C2" i="3"/>
  <c r="B2" i="3"/>
  <c r="A2" i="3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L4" i="2"/>
  <c r="K4" i="2"/>
  <c r="M3" i="2"/>
  <c r="L3" i="2"/>
  <c r="K3" i="2"/>
  <c r="M2" i="2"/>
  <c r="L2" i="2"/>
  <c r="K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6" i="2"/>
  <c r="G6" i="2"/>
  <c r="F6" i="2"/>
  <c r="H5" i="2"/>
  <c r="G5" i="2"/>
  <c r="F5" i="2"/>
  <c r="H4" i="2"/>
  <c r="G4" i="2"/>
  <c r="F4" i="2"/>
  <c r="H3" i="2"/>
  <c r="G3" i="2"/>
  <c r="F3" i="2"/>
  <c r="H2" i="2"/>
  <c r="G2" i="2"/>
  <c r="F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3" i="2"/>
  <c r="B3" i="2"/>
  <c r="A3" i="2"/>
  <c r="C2" i="2"/>
  <c r="B2" i="2"/>
  <c r="A2" i="2"/>
  <c r="B2" i="1"/>
  <c r="C2" i="1" s="1"/>
  <c r="O2" i="1" l="1"/>
  <c r="H2" i="1"/>
  <c r="G2" i="1"/>
  <c r="F2" i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M2" i="1" l="1"/>
  <c r="I2" i="2"/>
  <c r="K2" i="1"/>
  <c r="L2" i="1"/>
  <c r="S18" i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P2" i="1"/>
  <c r="Q2" i="1" s="1"/>
  <c r="D2" i="2" l="1"/>
  <c r="A3" i="1"/>
  <c r="P2" i="2" l="1"/>
  <c r="F3" i="1"/>
  <c r="C3" i="1"/>
  <c r="B3" i="1"/>
  <c r="M3" i="1" l="1"/>
  <c r="K3" i="1"/>
  <c r="H3" i="1"/>
  <c r="G3" i="1"/>
  <c r="A4" i="1"/>
  <c r="L3" i="1" l="1"/>
  <c r="N3" i="2" s="1"/>
  <c r="I3" i="2"/>
  <c r="N2" i="2"/>
  <c r="R2" i="2" s="1"/>
  <c r="D3" i="2"/>
  <c r="C4" i="1"/>
  <c r="M4" i="1" s="1"/>
  <c r="F4" i="1"/>
  <c r="B4" i="1"/>
  <c r="K4" i="1" l="1"/>
  <c r="P3" i="2"/>
  <c r="R3" i="2"/>
  <c r="H4" i="1"/>
  <c r="G4" i="1"/>
  <c r="A5" i="1"/>
  <c r="L4" i="1" l="1"/>
  <c r="N4" i="2" s="1"/>
  <c r="D4" i="2"/>
  <c r="I4" i="2"/>
  <c r="C5" i="1"/>
  <c r="M5" i="1" s="1"/>
  <c r="F5" i="1"/>
  <c r="B5" i="1"/>
  <c r="R4" i="2" l="1"/>
  <c r="K5" i="1"/>
  <c r="P4" i="2"/>
  <c r="H5" i="1"/>
  <c r="G5" i="1"/>
  <c r="I5" i="2" s="1"/>
  <c r="A6" i="1"/>
  <c r="D5" i="2" l="1"/>
  <c r="P5" i="2" s="1"/>
  <c r="L5" i="1"/>
  <c r="N5" i="2" s="1"/>
  <c r="F6" i="1"/>
  <c r="B6" i="1"/>
  <c r="R5" i="2" l="1"/>
  <c r="K6" i="1"/>
  <c r="G6" i="1"/>
  <c r="C6" i="1"/>
  <c r="A7" i="1"/>
  <c r="M6" i="1" l="1"/>
  <c r="L6" i="1"/>
  <c r="D6" i="2"/>
  <c r="H6" i="1"/>
  <c r="I6" i="2" s="1"/>
  <c r="F7" i="1"/>
  <c r="C7" i="1"/>
  <c r="B7" i="1"/>
  <c r="N6" i="2" l="1"/>
  <c r="R6" i="2" s="1"/>
  <c r="M7" i="1"/>
  <c r="K7" i="1"/>
  <c r="P6" i="2"/>
  <c r="H7" i="1"/>
  <c r="G7" i="1"/>
  <c r="A8" i="1"/>
  <c r="L7" i="1" l="1"/>
  <c r="N7" i="2" s="1"/>
  <c r="I7" i="2"/>
  <c r="B8" i="1"/>
  <c r="D7" i="2"/>
  <c r="C8" i="1"/>
  <c r="F8" i="1"/>
  <c r="M8" i="1" l="1"/>
  <c r="A9" i="1"/>
  <c r="K8" i="1"/>
  <c r="G8" i="1"/>
  <c r="P7" i="2"/>
  <c r="R7" i="2"/>
  <c r="H8" i="1"/>
  <c r="B9" i="1"/>
  <c r="F9" i="1"/>
  <c r="I8" i="2" l="1"/>
  <c r="D8" i="2"/>
  <c r="L8" i="1"/>
  <c r="N8" i="2" s="1"/>
  <c r="R8" i="2" s="1"/>
  <c r="L9" i="1"/>
  <c r="K9" i="1"/>
  <c r="A10" i="1"/>
  <c r="G9" i="1"/>
  <c r="C9" i="1"/>
  <c r="P8" i="2" l="1"/>
  <c r="M9" i="1"/>
  <c r="N9" i="2" s="1"/>
  <c r="F10" i="1"/>
  <c r="B10" i="1"/>
  <c r="L10" i="1" s="1"/>
  <c r="D9" i="2"/>
  <c r="H9" i="1"/>
  <c r="I9" i="2" s="1"/>
  <c r="C10" i="1"/>
  <c r="K10" i="1" l="1"/>
  <c r="R9" i="2"/>
  <c r="M10" i="1"/>
  <c r="A11" i="1"/>
  <c r="G10" i="1"/>
  <c r="P9" i="2"/>
  <c r="H10" i="1"/>
  <c r="F11" i="1"/>
  <c r="B11" i="1"/>
  <c r="N10" i="2" l="1"/>
  <c r="L11" i="1"/>
  <c r="K11" i="1"/>
  <c r="I10" i="2"/>
  <c r="D10" i="2"/>
  <c r="A12" i="1"/>
  <c r="G11" i="1"/>
  <c r="C11" i="1"/>
  <c r="M11" i="1" s="1"/>
  <c r="D11" i="2" l="1"/>
  <c r="N11" i="2"/>
  <c r="P10" i="2"/>
  <c r="R10" i="2"/>
  <c r="H11" i="1"/>
  <c r="I11" i="2" s="1"/>
  <c r="F12" i="1"/>
  <c r="B12" i="1"/>
  <c r="P11" i="2" l="1"/>
  <c r="K12" i="1"/>
  <c r="R11" i="2"/>
  <c r="C12" i="1"/>
  <c r="A13" i="1"/>
  <c r="G12" i="1"/>
  <c r="L12" i="1" l="1"/>
  <c r="M12" i="1"/>
  <c r="D12" i="2"/>
  <c r="H12" i="1"/>
  <c r="I12" i="2" s="1"/>
  <c r="F13" i="1"/>
  <c r="C13" i="1"/>
  <c r="B13" i="1"/>
  <c r="N12" i="2" l="1"/>
  <c r="R12" i="2" s="1"/>
  <c r="M13" i="1"/>
  <c r="K13" i="1"/>
  <c r="P12" i="2"/>
  <c r="A14" i="1"/>
  <c r="G13" i="1"/>
  <c r="H13" i="1"/>
  <c r="L13" i="1" l="1"/>
  <c r="N13" i="2" s="1"/>
  <c r="I13" i="2"/>
  <c r="D13" i="2"/>
  <c r="C14" i="1"/>
  <c r="M14" i="1" s="1"/>
  <c r="F14" i="1"/>
  <c r="B14" i="1"/>
  <c r="K14" i="1" l="1"/>
  <c r="R13" i="2"/>
  <c r="P13" i="2"/>
  <c r="H14" i="1"/>
  <c r="A15" i="1"/>
  <c r="G14" i="1"/>
  <c r="L14" i="1" l="1"/>
  <c r="N14" i="2" s="1"/>
  <c r="D14" i="2"/>
  <c r="I14" i="2"/>
  <c r="F15" i="1"/>
  <c r="B15" i="1"/>
  <c r="L15" i="1" l="1"/>
  <c r="K15" i="1"/>
  <c r="R14" i="2"/>
  <c r="P14" i="2"/>
  <c r="C15" i="1"/>
  <c r="A16" i="1"/>
  <c r="G15" i="1"/>
  <c r="M15" i="1" l="1"/>
  <c r="N15" i="2" s="1"/>
  <c r="D15" i="2"/>
  <c r="H15" i="1"/>
  <c r="I15" i="2" s="1"/>
  <c r="F16" i="1"/>
  <c r="C16" i="1"/>
  <c r="B16" i="1"/>
  <c r="K16" i="1" l="1"/>
  <c r="L16" i="1"/>
  <c r="R15" i="2"/>
  <c r="M16" i="1"/>
  <c r="P15" i="2"/>
  <c r="A17" i="1"/>
  <c r="G16" i="1"/>
  <c r="H16" i="1"/>
  <c r="N16" i="2" l="1"/>
  <c r="D16" i="2"/>
  <c r="I16" i="2"/>
  <c r="B17" i="1"/>
  <c r="F17" i="1"/>
  <c r="P16" i="2" l="1"/>
  <c r="R16" i="2"/>
  <c r="L17" i="1"/>
  <c r="K17" i="1"/>
  <c r="C17" i="1"/>
  <c r="G17" i="1"/>
  <c r="A18" i="1"/>
  <c r="M17" i="1" l="1"/>
  <c r="N17" i="2" s="1"/>
  <c r="D17" i="2"/>
  <c r="H17" i="1"/>
  <c r="I17" i="2" s="1"/>
  <c r="B18" i="1"/>
  <c r="F18" i="1"/>
  <c r="L18" i="1" l="1"/>
  <c r="K18" i="1"/>
  <c r="R17" i="2"/>
  <c r="P17" i="2"/>
  <c r="A19" i="1"/>
  <c r="C18" i="1"/>
  <c r="G18" i="1"/>
  <c r="F19" i="1" l="1"/>
  <c r="H18" i="1"/>
  <c r="I18" i="2" s="1"/>
  <c r="M18" i="1"/>
  <c r="N18" i="2" s="1"/>
  <c r="C19" i="1"/>
  <c r="M19" i="1" s="1"/>
  <c r="B19" i="1"/>
  <c r="D18" i="2"/>
  <c r="K19" i="1" l="1"/>
  <c r="H19" i="1"/>
  <c r="L19" i="1"/>
  <c r="A20" i="1"/>
  <c r="G19" i="1"/>
  <c r="I19" i="2" s="1"/>
  <c r="R18" i="2"/>
  <c r="P18" i="2"/>
  <c r="B20" i="1"/>
  <c r="L20" i="1" s="1"/>
  <c r="F20" i="1"/>
  <c r="N19" i="2" l="1"/>
  <c r="K20" i="1"/>
  <c r="D19" i="2"/>
  <c r="P19" i="2" s="1"/>
  <c r="A21" i="1"/>
  <c r="K21" i="1" s="1"/>
  <c r="R19" i="2"/>
  <c r="G20" i="1"/>
  <c r="C20" i="1"/>
  <c r="M20" i="1" s="1"/>
  <c r="A22" i="1" l="1"/>
  <c r="B22" i="1" s="1"/>
  <c r="A23" i="1" s="1"/>
  <c r="F21" i="1"/>
  <c r="D20" i="2"/>
  <c r="N20" i="2"/>
  <c r="H20" i="1"/>
  <c r="I20" i="2" s="1"/>
  <c r="B21" i="1"/>
  <c r="L21" i="1" s="1"/>
  <c r="C22" i="1"/>
  <c r="R20" i="2" l="1"/>
  <c r="P20" i="2"/>
  <c r="G21" i="1"/>
  <c r="C21" i="1"/>
  <c r="M21" i="1" s="1"/>
  <c r="C23" i="1"/>
  <c r="B23" i="1"/>
  <c r="A24" i="1" s="1"/>
  <c r="D21" i="2" l="1"/>
  <c r="H21" i="1"/>
  <c r="I21" i="2" s="1"/>
  <c r="N21" i="2"/>
  <c r="C24" i="1"/>
  <c r="B24" i="1"/>
  <c r="A25" i="1" s="1"/>
  <c r="P21" i="2" l="1"/>
  <c r="R21" i="2"/>
  <c r="B25" i="1"/>
  <c r="A26" i="1" s="1"/>
  <c r="C25" i="1"/>
  <c r="B26" i="1" l="1"/>
  <c r="A27" i="1" s="1"/>
  <c r="C26" i="1"/>
  <c r="C27" i="1" l="1"/>
  <c r="B27" i="1"/>
  <c r="A28" i="1" s="1"/>
  <c r="B28" i="1" l="1"/>
  <c r="A29" i="1" s="1"/>
  <c r="C28" i="1"/>
  <c r="B29" i="1" l="1"/>
  <c r="A30" i="1" s="1"/>
  <c r="C29" i="1"/>
  <c r="C30" i="1" l="1"/>
  <c r="B30" i="1"/>
  <c r="A31" i="1" s="1"/>
  <c r="C31" i="1" l="1"/>
  <c r="B31" i="1"/>
  <c r="A32" i="1" s="1"/>
  <c r="C32" i="1" l="1"/>
  <c r="B32" i="1"/>
  <c r="A33" i="1" s="1"/>
  <c r="C33" i="1" l="1"/>
  <c r="B33" i="1"/>
  <c r="A34" i="1" s="1"/>
  <c r="B34" i="1" l="1"/>
  <c r="A35" i="1" s="1"/>
  <c r="C34" i="1"/>
  <c r="B35" i="1" l="1"/>
  <c r="A36" i="1" s="1"/>
  <c r="C35" i="1"/>
  <c r="C36" i="1" l="1"/>
  <c r="B36" i="1"/>
  <c r="A37" i="1" s="1"/>
  <c r="C37" i="1" l="1"/>
  <c r="B37" i="1"/>
  <c r="A38" i="1" s="1"/>
  <c r="B38" i="1" l="1"/>
  <c r="C38" i="1"/>
</calcChain>
</file>

<file path=xl/sharedStrings.xml><?xml version="1.0" encoding="utf-8"?>
<sst xmlns="http://schemas.openxmlformats.org/spreadsheetml/2006/main" count="17" uniqueCount="9">
  <si>
    <t>直近6か月内の3月の組み合わせ</t>
    <rPh sb="0" eb="2">
      <t>チョッキン</t>
    </rPh>
    <rPh sb="4" eb="5">
      <t>ゲツ</t>
    </rPh>
    <rPh sb="5" eb="6">
      <t>ナイ</t>
    </rPh>
    <rPh sb="8" eb="9">
      <t>ツキ</t>
    </rPh>
    <rPh sb="10" eb="11">
      <t>ク</t>
    </rPh>
    <rPh sb="12" eb="13">
      <t>ア</t>
    </rPh>
    <phoneticPr fontId="1"/>
  </si>
  <si>
    <t>比較対象期間_1</t>
    <rPh sb="0" eb="2">
      <t>ヒカク</t>
    </rPh>
    <rPh sb="2" eb="4">
      <t>タイショウ</t>
    </rPh>
    <rPh sb="4" eb="6">
      <t>キカン</t>
    </rPh>
    <phoneticPr fontId="1"/>
  </si>
  <si>
    <t>比較対象期間_2</t>
    <rPh sb="0" eb="2">
      <t>ヒカク</t>
    </rPh>
    <rPh sb="2" eb="4">
      <t>タイショウ</t>
    </rPh>
    <rPh sb="4" eb="6">
      <t>キカン</t>
    </rPh>
    <phoneticPr fontId="1"/>
  </si>
  <si>
    <t>比較対象期間_2との比較</t>
    <rPh sb="0" eb="2">
      <t>ヒカク</t>
    </rPh>
    <rPh sb="2" eb="4">
      <t>タイショウ</t>
    </rPh>
    <rPh sb="4" eb="6">
      <t>キカン</t>
    </rPh>
    <rPh sb="10" eb="12">
      <t>ヒカク</t>
    </rPh>
    <phoneticPr fontId="1"/>
  </si>
  <si>
    <t>比較対象期間_1
との比較</t>
    <rPh sb="0" eb="2">
      <t>ヒカク</t>
    </rPh>
    <rPh sb="2" eb="4">
      <t>タイショウ</t>
    </rPh>
    <rPh sb="4" eb="6">
      <t>キカン</t>
    </rPh>
    <rPh sb="11" eb="13">
      <t>ヒカク</t>
    </rPh>
    <phoneticPr fontId="1"/>
  </si>
  <si>
    <t>年月</t>
    <rPh sb="0" eb="1">
      <t>ネン</t>
    </rPh>
    <rPh sb="1" eb="2">
      <t>ツキ</t>
    </rPh>
    <phoneticPr fontId="1"/>
  </si>
  <si>
    <t>番号</t>
    <rPh sb="0" eb="2">
      <t>バンゴウ</t>
    </rPh>
    <phoneticPr fontId="1"/>
  </si>
  <si>
    <t>売上高</t>
    <rPh sb="0" eb="2">
      <t>ウリアゲ</t>
    </rPh>
    <rPh sb="2" eb="3">
      <t>ダカ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</si>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</sst>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55" fontId="0" fillId="0" borderId="0" xfId="0" applyNumberFormat="1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AFEC2-81DA-470A-A61E-EAE7AEA82B8B}">
  <dimension ref="A1:AI80"/>
  <sheetViews>
    <sheetView tabSelected="1" zoomScale="80" zoomScaleNormal="80" workbookViewId="0">
      <selection activeCell="A2" sqref="A2"/>
    </sheetView>
  </sheetViews>
  <sheetFormatPr defaultRowHeight="17.5" x14ac:dyDescent="0.6"/>
  <cols>
    <col min="1" max="3" width="3.140625" bestFit="1" customWidth="1"/>
    <col min="4" max="4" width="12.28515625" customWidth="1"/>
    <col min="5" max="5" width="2.640625" customWidth="1"/>
    <col min="6" max="8" width="3.140625" bestFit="1" customWidth="1"/>
    <col min="9" max="10" width="2.640625" customWidth="1"/>
    <col min="11" max="13" width="3.140625" bestFit="1" customWidth="1"/>
    <col min="14" max="14" width="2.640625" customWidth="1"/>
    <col min="15" max="17" width="3.140625" bestFit="1" customWidth="1"/>
    <col min="18" max="18" width="2.640625" customWidth="1"/>
    <col min="19" max="19" width="4.28515625" bestFit="1" customWidth="1"/>
    <col min="20" max="20" width="10.35546875" bestFit="1" customWidth="1"/>
    <col min="21" max="21" width="9.28515625" bestFit="1" customWidth="1"/>
    <col min="22" max="35" width="9.140625" customWidth="1"/>
  </cols>
  <sheetData>
    <row r="1" spans="1:35" x14ac:dyDescent="0.6">
      <c r="A1" t="s">
        <v>0</v>
      </c>
      <c r="F1" t="s">
        <v>1</v>
      </c>
      <c r="K1" t="s">
        <v>2</v>
      </c>
      <c r="S1" t="s">
        <v>6</v>
      </c>
      <c r="T1" t="s">
        <v>5</v>
      </c>
      <c r="U1" t="s">
        <v>7</v>
      </c>
    </row>
    <row r="2" spans="1:35" x14ac:dyDescent="0.6">
      <c r="A2">
        <v>22</v>
      </c>
      <c r="B2">
        <f>A2+1</f>
        <v>23</v>
      </c>
      <c r="C2">
        <f>B2+1</f>
        <v>24</v>
      </c>
      <c r="F2">
        <f>A2-12</f>
        <v>10</v>
      </c>
      <c r="G2">
        <f>B2-12</f>
        <v>11</v>
      </c>
      <c r="H2">
        <f>C2-12</f>
        <v>12</v>
      </c>
      <c r="K2">
        <f>IF(A2-24&lt;1,F2,A2-24)</f>
        <v>10</v>
      </c>
      <c r="L2">
        <f>IF(B2-24&lt;1,G2,B2-24)</f>
        <v>11</v>
      </c>
      <c r="M2">
        <f>IF(C2-24&lt;1,H2,C2-24)</f>
        <v>12</v>
      </c>
      <c r="O2">
        <f>C2+1</f>
        <v>25</v>
      </c>
      <c r="P2">
        <f>O2+1</f>
        <v>26</v>
      </c>
      <c r="Q2">
        <f>P2+1</f>
        <v>27</v>
      </c>
      <c r="S2">
        <v>1</v>
      </c>
      <c r="T2" s="1">
        <v>43466</v>
      </c>
      <c r="U2" s="2">
        <v>1432533</v>
      </c>
      <c r="W2" s="2"/>
    </row>
    <row r="3" spans="1:35" x14ac:dyDescent="0.6">
      <c r="A3">
        <f t="shared" ref="A3:A38" si="0">IF(A2=$O$2,"",IF(B2=$P$2,A2+1,A2))</f>
        <v>22</v>
      </c>
      <c r="B3">
        <f t="shared" ref="B3:B38" si="1">IF(A3="","",IF(AND(B2=$P$2,C2=$Q$2),A3+1,IF(C2=$Q$2,B2+1,B2)))</f>
        <v>23</v>
      </c>
      <c r="C3">
        <f t="shared" ref="C3:C38" si="2">IF(A3="","",IF(C2=$Q$2,B3+1,C2+1))</f>
        <v>25</v>
      </c>
      <c r="F3">
        <f t="shared" ref="F3:F21" si="3">A3-12</f>
        <v>10</v>
      </c>
      <c r="G3">
        <f t="shared" ref="G3:G21" si="4">B3-12</f>
        <v>11</v>
      </c>
      <c r="H3">
        <f t="shared" ref="H3:H21" si="5">C3-12</f>
        <v>13</v>
      </c>
      <c r="K3">
        <f t="shared" ref="K3:K21" si="6">IF(A3-24&lt;1,F3,A3-24)</f>
        <v>10</v>
      </c>
      <c r="L3">
        <f t="shared" ref="L3:L21" si="7">IF(B3-24&lt;1,G3,B3-24)</f>
        <v>11</v>
      </c>
      <c r="M3">
        <f t="shared" ref="M3:M21" si="8">IF(C3-24&lt;1,H3,C3-24)</f>
        <v>1</v>
      </c>
      <c r="S3">
        <f>S2+1</f>
        <v>2</v>
      </c>
      <c r="T3" s="1">
        <f>EDATE(T2,1)</f>
        <v>43497</v>
      </c>
      <c r="U3" s="2">
        <v>1636224</v>
      </c>
      <c r="W3" s="1"/>
      <c r="X3" s="1"/>
      <c r="Y3" s="1"/>
      <c r="AB3" s="1"/>
      <c r="AC3" s="1"/>
      <c r="AD3" s="1"/>
      <c r="AG3" s="1"/>
      <c r="AH3" s="1"/>
      <c r="AI3" s="1"/>
    </row>
    <row r="4" spans="1:35" x14ac:dyDescent="0.6">
      <c r="A4">
        <f t="shared" si="0"/>
        <v>22</v>
      </c>
      <c r="B4">
        <f t="shared" si="1"/>
        <v>23</v>
      </c>
      <c r="C4">
        <f t="shared" si="2"/>
        <v>26</v>
      </c>
      <c r="F4">
        <f t="shared" si="3"/>
        <v>10</v>
      </c>
      <c r="G4">
        <f t="shared" si="4"/>
        <v>11</v>
      </c>
      <c r="H4">
        <f t="shared" si="5"/>
        <v>14</v>
      </c>
      <c r="K4">
        <f t="shared" si="6"/>
        <v>10</v>
      </c>
      <c r="L4">
        <f t="shared" si="7"/>
        <v>11</v>
      </c>
      <c r="M4">
        <f t="shared" si="8"/>
        <v>2</v>
      </c>
      <c r="S4">
        <f t="shared" ref="S4:S29" si="9">S3+1</f>
        <v>3</v>
      </c>
      <c r="T4" s="1">
        <f t="shared" ref="T4:T29" si="10">EDATE(T3,1)</f>
        <v>43525</v>
      </c>
      <c r="U4" s="2">
        <v>1736738</v>
      </c>
      <c r="W4" s="2"/>
    </row>
    <row r="5" spans="1:35" x14ac:dyDescent="0.6">
      <c r="A5">
        <f t="shared" si="0"/>
        <v>22</v>
      </c>
      <c r="B5">
        <f t="shared" si="1"/>
        <v>23</v>
      </c>
      <c r="C5">
        <f t="shared" si="2"/>
        <v>27</v>
      </c>
      <c r="F5">
        <f t="shared" si="3"/>
        <v>10</v>
      </c>
      <c r="G5">
        <f t="shared" si="4"/>
        <v>11</v>
      </c>
      <c r="H5">
        <f t="shared" si="5"/>
        <v>15</v>
      </c>
      <c r="K5">
        <f t="shared" si="6"/>
        <v>10</v>
      </c>
      <c r="L5">
        <f t="shared" si="7"/>
        <v>11</v>
      </c>
      <c r="M5">
        <f t="shared" si="8"/>
        <v>3</v>
      </c>
      <c r="S5">
        <f t="shared" si="9"/>
        <v>4</v>
      </c>
      <c r="T5" s="1">
        <f t="shared" si="10"/>
        <v>43556</v>
      </c>
      <c r="U5" s="2">
        <v>1650997</v>
      </c>
      <c r="W5" s="2"/>
    </row>
    <row r="6" spans="1:35" x14ac:dyDescent="0.6">
      <c r="A6">
        <f t="shared" si="0"/>
        <v>22</v>
      </c>
      <c r="B6">
        <f t="shared" si="1"/>
        <v>24</v>
      </c>
      <c r="C6">
        <f t="shared" si="2"/>
        <v>25</v>
      </c>
      <c r="F6">
        <f t="shared" si="3"/>
        <v>10</v>
      </c>
      <c r="G6">
        <f t="shared" si="4"/>
        <v>12</v>
      </c>
      <c r="H6">
        <f t="shared" si="5"/>
        <v>13</v>
      </c>
      <c r="K6">
        <f t="shared" si="6"/>
        <v>10</v>
      </c>
      <c r="L6">
        <f t="shared" si="7"/>
        <v>12</v>
      </c>
      <c r="M6">
        <f t="shared" si="8"/>
        <v>1</v>
      </c>
      <c r="S6">
        <f t="shared" si="9"/>
        <v>5</v>
      </c>
      <c r="T6" s="1">
        <f t="shared" si="10"/>
        <v>43586</v>
      </c>
      <c r="U6" s="2">
        <v>1638407</v>
      </c>
      <c r="W6" s="2"/>
    </row>
    <row r="7" spans="1:35" x14ac:dyDescent="0.6">
      <c r="A7">
        <f t="shared" si="0"/>
        <v>22</v>
      </c>
      <c r="B7">
        <f t="shared" si="1"/>
        <v>24</v>
      </c>
      <c r="C7">
        <f t="shared" si="2"/>
        <v>26</v>
      </c>
      <c r="F7">
        <f t="shared" si="3"/>
        <v>10</v>
      </c>
      <c r="G7">
        <f t="shared" si="4"/>
        <v>12</v>
      </c>
      <c r="H7">
        <f t="shared" si="5"/>
        <v>14</v>
      </c>
      <c r="K7">
        <f t="shared" si="6"/>
        <v>10</v>
      </c>
      <c r="L7">
        <f t="shared" si="7"/>
        <v>12</v>
      </c>
      <c r="M7">
        <f t="shared" si="8"/>
        <v>2</v>
      </c>
      <c r="S7">
        <f t="shared" si="9"/>
        <v>6</v>
      </c>
      <c r="T7" s="1">
        <f t="shared" si="10"/>
        <v>43617</v>
      </c>
      <c r="U7" s="2">
        <v>1394772</v>
      </c>
      <c r="W7" s="2"/>
    </row>
    <row r="8" spans="1:35" x14ac:dyDescent="0.6">
      <c r="A8">
        <f t="shared" si="0"/>
        <v>22</v>
      </c>
      <c r="B8">
        <f t="shared" si="1"/>
        <v>24</v>
      </c>
      <c r="C8">
        <f t="shared" si="2"/>
        <v>27</v>
      </c>
      <c r="F8">
        <f t="shared" si="3"/>
        <v>10</v>
      </c>
      <c r="G8">
        <f t="shared" si="4"/>
        <v>12</v>
      </c>
      <c r="H8">
        <f t="shared" si="5"/>
        <v>15</v>
      </c>
      <c r="K8">
        <f t="shared" si="6"/>
        <v>10</v>
      </c>
      <c r="L8">
        <f t="shared" si="7"/>
        <v>12</v>
      </c>
      <c r="M8">
        <f t="shared" si="8"/>
        <v>3</v>
      </c>
      <c r="S8">
        <f t="shared" si="9"/>
        <v>7</v>
      </c>
      <c r="T8" s="1">
        <f t="shared" si="10"/>
        <v>43647</v>
      </c>
      <c r="U8" s="2">
        <v>1382478</v>
      </c>
      <c r="W8" s="2"/>
    </row>
    <row r="9" spans="1:35" x14ac:dyDescent="0.6">
      <c r="A9">
        <f t="shared" si="0"/>
        <v>22</v>
      </c>
      <c r="B9">
        <f t="shared" si="1"/>
        <v>25</v>
      </c>
      <c r="C9">
        <f t="shared" si="2"/>
        <v>26</v>
      </c>
      <c r="F9">
        <f t="shared" si="3"/>
        <v>10</v>
      </c>
      <c r="G9">
        <f t="shared" si="4"/>
        <v>13</v>
      </c>
      <c r="H9">
        <f t="shared" si="5"/>
        <v>14</v>
      </c>
      <c r="K9">
        <f t="shared" si="6"/>
        <v>10</v>
      </c>
      <c r="L9">
        <f t="shared" si="7"/>
        <v>1</v>
      </c>
      <c r="M9">
        <f t="shared" si="8"/>
        <v>2</v>
      </c>
      <c r="S9">
        <f t="shared" si="9"/>
        <v>8</v>
      </c>
      <c r="T9" s="1">
        <f t="shared" si="10"/>
        <v>43678</v>
      </c>
      <c r="U9" s="2">
        <v>1563684</v>
      </c>
      <c r="W9" s="2"/>
    </row>
    <row r="10" spans="1:35" x14ac:dyDescent="0.6">
      <c r="A10">
        <f t="shared" si="0"/>
        <v>22</v>
      </c>
      <c r="B10">
        <f t="shared" si="1"/>
        <v>25</v>
      </c>
      <c r="C10">
        <f t="shared" si="2"/>
        <v>27</v>
      </c>
      <c r="F10">
        <f t="shared" si="3"/>
        <v>10</v>
      </c>
      <c r="G10">
        <f t="shared" si="4"/>
        <v>13</v>
      </c>
      <c r="H10">
        <f t="shared" si="5"/>
        <v>15</v>
      </c>
      <c r="K10">
        <f t="shared" si="6"/>
        <v>10</v>
      </c>
      <c r="L10">
        <f t="shared" si="7"/>
        <v>1</v>
      </c>
      <c r="M10">
        <f t="shared" si="8"/>
        <v>3</v>
      </c>
      <c r="S10">
        <f t="shared" si="9"/>
        <v>9</v>
      </c>
      <c r="T10" s="1">
        <f t="shared" si="10"/>
        <v>43709</v>
      </c>
      <c r="U10" s="2">
        <v>1347224</v>
      </c>
      <c r="W10" s="2"/>
    </row>
    <row r="11" spans="1:35" x14ac:dyDescent="0.6">
      <c r="A11">
        <f t="shared" si="0"/>
        <v>22</v>
      </c>
      <c r="B11">
        <f t="shared" si="1"/>
        <v>26</v>
      </c>
      <c r="C11">
        <f t="shared" si="2"/>
        <v>27</v>
      </c>
      <c r="F11">
        <f t="shared" si="3"/>
        <v>10</v>
      </c>
      <c r="G11">
        <f t="shared" si="4"/>
        <v>14</v>
      </c>
      <c r="H11">
        <f t="shared" si="5"/>
        <v>15</v>
      </c>
      <c r="K11">
        <f t="shared" si="6"/>
        <v>10</v>
      </c>
      <c r="L11">
        <f t="shared" si="7"/>
        <v>2</v>
      </c>
      <c r="M11">
        <f t="shared" si="8"/>
        <v>3</v>
      </c>
      <c r="S11">
        <f t="shared" si="9"/>
        <v>10</v>
      </c>
      <c r="T11" s="1">
        <f t="shared" si="10"/>
        <v>43739</v>
      </c>
      <c r="U11" s="2">
        <v>1313116</v>
      </c>
      <c r="W11" s="2"/>
    </row>
    <row r="12" spans="1:35" x14ac:dyDescent="0.6">
      <c r="A12">
        <f t="shared" si="0"/>
        <v>23</v>
      </c>
      <c r="B12">
        <f t="shared" si="1"/>
        <v>24</v>
      </c>
      <c r="C12">
        <f t="shared" si="2"/>
        <v>25</v>
      </c>
      <c r="F12">
        <f t="shared" si="3"/>
        <v>11</v>
      </c>
      <c r="G12">
        <f t="shared" si="4"/>
        <v>12</v>
      </c>
      <c r="H12">
        <f t="shared" si="5"/>
        <v>13</v>
      </c>
      <c r="K12">
        <f t="shared" si="6"/>
        <v>11</v>
      </c>
      <c r="L12">
        <f t="shared" si="7"/>
        <v>12</v>
      </c>
      <c r="M12">
        <f t="shared" si="8"/>
        <v>1</v>
      </c>
      <c r="S12">
        <f t="shared" si="9"/>
        <v>11</v>
      </c>
      <c r="T12" s="1">
        <f t="shared" si="10"/>
        <v>43770</v>
      </c>
      <c r="U12" s="2">
        <v>1445373</v>
      </c>
      <c r="W12" s="2"/>
    </row>
    <row r="13" spans="1:35" x14ac:dyDescent="0.6">
      <c r="A13">
        <f t="shared" si="0"/>
        <v>23</v>
      </c>
      <c r="B13">
        <f t="shared" si="1"/>
        <v>24</v>
      </c>
      <c r="C13">
        <f t="shared" si="2"/>
        <v>26</v>
      </c>
      <c r="F13">
        <f t="shared" si="3"/>
        <v>11</v>
      </c>
      <c r="G13">
        <f t="shared" si="4"/>
        <v>12</v>
      </c>
      <c r="H13">
        <f t="shared" si="5"/>
        <v>14</v>
      </c>
      <c r="K13">
        <f t="shared" si="6"/>
        <v>11</v>
      </c>
      <c r="L13">
        <f t="shared" si="7"/>
        <v>12</v>
      </c>
      <c r="M13">
        <f t="shared" si="8"/>
        <v>2</v>
      </c>
      <c r="S13">
        <f t="shared" si="9"/>
        <v>12</v>
      </c>
      <c r="T13" s="1">
        <f t="shared" si="10"/>
        <v>43800</v>
      </c>
      <c r="U13" s="2">
        <v>1656479</v>
      </c>
      <c r="W13" s="2"/>
    </row>
    <row r="14" spans="1:35" x14ac:dyDescent="0.6">
      <c r="A14">
        <f t="shared" si="0"/>
        <v>23</v>
      </c>
      <c r="B14">
        <f t="shared" si="1"/>
        <v>24</v>
      </c>
      <c r="C14">
        <f t="shared" si="2"/>
        <v>27</v>
      </c>
      <c r="F14">
        <f t="shared" si="3"/>
        <v>11</v>
      </c>
      <c r="G14">
        <f t="shared" si="4"/>
        <v>12</v>
      </c>
      <c r="H14">
        <f t="shared" si="5"/>
        <v>15</v>
      </c>
      <c r="K14">
        <f t="shared" si="6"/>
        <v>11</v>
      </c>
      <c r="L14">
        <f t="shared" si="7"/>
        <v>12</v>
      </c>
      <c r="M14">
        <f t="shared" si="8"/>
        <v>3</v>
      </c>
      <c r="S14">
        <f t="shared" si="9"/>
        <v>13</v>
      </c>
      <c r="T14" s="1">
        <f t="shared" si="10"/>
        <v>43831</v>
      </c>
      <c r="U14" s="2">
        <v>1527171</v>
      </c>
      <c r="W14" s="2"/>
    </row>
    <row r="15" spans="1:35" x14ac:dyDescent="0.6">
      <c r="A15">
        <f t="shared" si="0"/>
        <v>23</v>
      </c>
      <c r="B15">
        <f t="shared" si="1"/>
        <v>25</v>
      </c>
      <c r="C15">
        <f t="shared" si="2"/>
        <v>26</v>
      </c>
      <c r="F15">
        <f t="shared" si="3"/>
        <v>11</v>
      </c>
      <c r="G15">
        <f t="shared" si="4"/>
        <v>13</v>
      </c>
      <c r="H15">
        <f t="shared" si="5"/>
        <v>14</v>
      </c>
      <c r="K15">
        <f t="shared" si="6"/>
        <v>11</v>
      </c>
      <c r="L15">
        <f t="shared" si="7"/>
        <v>1</v>
      </c>
      <c r="M15">
        <f t="shared" si="8"/>
        <v>2</v>
      </c>
      <c r="S15">
        <f t="shared" si="9"/>
        <v>14</v>
      </c>
      <c r="T15" s="1">
        <f t="shared" si="10"/>
        <v>43862</v>
      </c>
      <c r="U15" s="2">
        <v>1437060</v>
      </c>
      <c r="W15" s="2"/>
    </row>
    <row r="16" spans="1:35" x14ac:dyDescent="0.6">
      <c r="A16">
        <f t="shared" si="0"/>
        <v>23</v>
      </c>
      <c r="B16">
        <f t="shared" si="1"/>
        <v>25</v>
      </c>
      <c r="C16">
        <f t="shared" si="2"/>
        <v>27</v>
      </c>
      <c r="F16">
        <f t="shared" si="3"/>
        <v>11</v>
      </c>
      <c r="G16">
        <f t="shared" si="4"/>
        <v>13</v>
      </c>
      <c r="H16">
        <f t="shared" si="5"/>
        <v>15</v>
      </c>
      <c r="K16">
        <f t="shared" si="6"/>
        <v>11</v>
      </c>
      <c r="L16">
        <f t="shared" si="7"/>
        <v>1</v>
      </c>
      <c r="M16">
        <f t="shared" si="8"/>
        <v>3</v>
      </c>
      <c r="S16">
        <f t="shared" si="9"/>
        <v>15</v>
      </c>
      <c r="T16" s="1">
        <f t="shared" si="10"/>
        <v>43891</v>
      </c>
      <c r="U16" s="2">
        <v>1574992</v>
      </c>
      <c r="W16" s="2"/>
    </row>
    <row r="17" spans="1:23" x14ac:dyDescent="0.6">
      <c r="A17">
        <f t="shared" si="0"/>
        <v>23</v>
      </c>
      <c r="B17">
        <f t="shared" si="1"/>
        <v>26</v>
      </c>
      <c r="C17">
        <f t="shared" si="2"/>
        <v>27</v>
      </c>
      <c r="F17">
        <f t="shared" si="3"/>
        <v>11</v>
      </c>
      <c r="G17">
        <f t="shared" si="4"/>
        <v>14</v>
      </c>
      <c r="H17">
        <f t="shared" si="5"/>
        <v>15</v>
      </c>
      <c r="K17">
        <f t="shared" si="6"/>
        <v>11</v>
      </c>
      <c r="L17">
        <f t="shared" si="7"/>
        <v>2</v>
      </c>
      <c r="M17">
        <f t="shared" si="8"/>
        <v>3</v>
      </c>
      <c r="S17">
        <f t="shared" si="9"/>
        <v>16</v>
      </c>
      <c r="T17" s="1">
        <f t="shared" si="10"/>
        <v>43922</v>
      </c>
      <c r="U17" s="2">
        <v>952087</v>
      </c>
      <c r="W17" s="2"/>
    </row>
    <row r="18" spans="1:23" x14ac:dyDescent="0.6">
      <c r="A18">
        <f t="shared" si="0"/>
        <v>24</v>
      </c>
      <c r="B18">
        <f t="shared" si="1"/>
        <v>25</v>
      </c>
      <c r="C18">
        <f t="shared" si="2"/>
        <v>26</v>
      </c>
      <c r="F18">
        <f t="shared" si="3"/>
        <v>12</v>
      </c>
      <c r="G18">
        <f t="shared" si="4"/>
        <v>13</v>
      </c>
      <c r="H18">
        <f t="shared" si="5"/>
        <v>14</v>
      </c>
      <c r="K18">
        <f t="shared" si="6"/>
        <v>12</v>
      </c>
      <c r="L18">
        <f t="shared" si="7"/>
        <v>1</v>
      </c>
      <c r="M18">
        <f t="shared" si="8"/>
        <v>2</v>
      </c>
      <c r="S18">
        <f t="shared" si="9"/>
        <v>17</v>
      </c>
      <c r="T18" s="1">
        <f t="shared" si="10"/>
        <v>43952</v>
      </c>
      <c r="U18" s="2">
        <v>1160462</v>
      </c>
      <c r="W18" s="2"/>
    </row>
    <row r="19" spans="1:23" x14ac:dyDescent="0.6">
      <c r="A19">
        <f t="shared" si="0"/>
        <v>24</v>
      </c>
      <c r="B19">
        <f t="shared" si="1"/>
        <v>25</v>
      </c>
      <c r="C19">
        <f t="shared" si="2"/>
        <v>27</v>
      </c>
      <c r="F19">
        <f t="shared" si="3"/>
        <v>12</v>
      </c>
      <c r="G19">
        <f t="shared" si="4"/>
        <v>13</v>
      </c>
      <c r="H19">
        <f t="shared" si="5"/>
        <v>15</v>
      </c>
      <c r="K19">
        <f t="shared" si="6"/>
        <v>12</v>
      </c>
      <c r="L19">
        <f t="shared" si="7"/>
        <v>1</v>
      </c>
      <c r="M19">
        <f t="shared" si="8"/>
        <v>3</v>
      </c>
      <c r="S19">
        <f t="shared" si="9"/>
        <v>18</v>
      </c>
      <c r="T19" s="1">
        <f t="shared" si="10"/>
        <v>43983</v>
      </c>
      <c r="U19" s="2">
        <v>1119862</v>
      </c>
      <c r="W19" s="2"/>
    </row>
    <row r="20" spans="1:23" x14ac:dyDescent="0.6">
      <c r="A20">
        <f t="shared" si="0"/>
        <v>24</v>
      </c>
      <c r="B20">
        <f t="shared" si="1"/>
        <v>26</v>
      </c>
      <c r="C20">
        <f t="shared" si="2"/>
        <v>27</v>
      </c>
      <c r="F20">
        <f t="shared" si="3"/>
        <v>12</v>
      </c>
      <c r="G20">
        <f t="shared" si="4"/>
        <v>14</v>
      </c>
      <c r="H20">
        <f t="shared" si="5"/>
        <v>15</v>
      </c>
      <c r="K20">
        <f t="shared" si="6"/>
        <v>12</v>
      </c>
      <c r="L20">
        <f t="shared" si="7"/>
        <v>2</v>
      </c>
      <c r="M20">
        <f t="shared" si="8"/>
        <v>3</v>
      </c>
      <c r="S20">
        <f t="shared" si="9"/>
        <v>19</v>
      </c>
      <c r="T20" s="1">
        <f t="shared" si="10"/>
        <v>44013</v>
      </c>
      <c r="U20" s="2">
        <v>1297149</v>
      </c>
      <c r="W20" s="2"/>
    </row>
    <row r="21" spans="1:23" x14ac:dyDescent="0.6">
      <c r="A21">
        <f t="shared" si="0"/>
        <v>25</v>
      </c>
      <c r="B21">
        <f t="shared" si="1"/>
        <v>26</v>
      </c>
      <c r="C21">
        <f t="shared" si="2"/>
        <v>27</v>
      </c>
      <c r="F21">
        <f t="shared" si="3"/>
        <v>13</v>
      </c>
      <c r="G21">
        <f t="shared" si="4"/>
        <v>14</v>
      </c>
      <c r="H21">
        <f t="shared" si="5"/>
        <v>15</v>
      </c>
      <c r="K21">
        <f t="shared" si="6"/>
        <v>1</v>
      </c>
      <c r="L21">
        <f t="shared" si="7"/>
        <v>2</v>
      </c>
      <c r="M21">
        <f t="shared" si="8"/>
        <v>3</v>
      </c>
      <c r="S21">
        <f t="shared" si="9"/>
        <v>20</v>
      </c>
      <c r="T21" s="1">
        <f t="shared" si="10"/>
        <v>44044</v>
      </c>
      <c r="U21" s="2">
        <v>1456316</v>
      </c>
      <c r="W21" s="2"/>
    </row>
    <row r="22" spans="1:23" x14ac:dyDescent="0.6">
      <c r="A22" t="str">
        <f t="shared" si="0"/>
        <v/>
      </c>
      <c r="B22" t="str">
        <f t="shared" si="1"/>
        <v/>
      </c>
      <c r="C22" t="str">
        <f t="shared" si="2"/>
        <v/>
      </c>
      <c r="S22">
        <f t="shared" si="9"/>
        <v>21</v>
      </c>
      <c r="T22" s="1">
        <f t="shared" si="10"/>
        <v>44075</v>
      </c>
      <c r="U22" s="2">
        <v>1253584</v>
      </c>
      <c r="W22" s="2"/>
    </row>
    <row r="23" spans="1:23" x14ac:dyDescent="0.6">
      <c r="A23" t="str">
        <f t="shared" si="0"/>
        <v/>
      </c>
      <c r="B23" t="str">
        <f t="shared" si="1"/>
        <v/>
      </c>
      <c r="C23" t="str">
        <f t="shared" si="2"/>
        <v/>
      </c>
      <c r="S23">
        <f t="shared" si="9"/>
        <v>22</v>
      </c>
      <c r="T23" s="1">
        <f t="shared" si="10"/>
        <v>44105</v>
      </c>
      <c r="U23" s="2">
        <v>1443578</v>
      </c>
      <c r="W23" s="2"/>
    </row>
    <row r="24" spans="1:23" x14ac:dyDescent="0.6">
      <c r="A24" t="str">
        <f t="shared" si="0"/>
        <v/>
      </c>
      <c r="B24" t="str">
        <f t="shared" si="1"/>
        <v/>
      </c>
      <c r="C24" t="str">
        <f t="shared" si="2"/>
        <v/>
      </c>
      <c r="S24">
        <f t="shared" si="9"/>
        <v>23</v>
      </c>
      <c r="T24" s="1">
        <f t="shared" si="10"/>
        <v>44136</v>
      </c>
      <c r="U24" s="2">
        <v>1382038</v>
      </c>
      <c r="W24" s="2"/>
    </row>
    <row r="25" spans="1:23" x14ac:dyDescent="0.6">
      <c r="A25" t="str">
        <f t="shared" si="0"/>
        <v/>
      </c>
      <c r="B25" t="str">
        <f t="shared" si="1"/>
        <v/>
      </c>
      <c r="C25" t="str">
        <f t="shared" si="2"/>
        <v/>
      </c>
      <c r="S25">
        <f t="shared" si="9"/>
        <v>24</v>
      </c>
      <c r="T25" s="1">
        <f t="shared" si="10"/>
        <v>44166</v>
      </c>
      <c r="U25" s="2">
        <v>1462422</v>
      </c>
      <c r="W25" s="2"/>
    </row>
    <row r="26" spans="1:23" x14ac:dyDescent="0.6">
      <c r="A26" t="str">
        <f t="shared" si="0"/>
        <v/>
      </c>
      <c r="B26" t="str">
        <f t="shared" si="1"/>
        <v/>
      </c>
      <c r="C26" t="str">
        <f t="shared" si="2"/>
        <v/>
      </c>
      <c r="S26">
        <f t="shared" si="9"/>
        <v>25</v>
      </c>
      <c r="T26" s="1">
        <f t="shared" si="10"/>
        <v>44197</v>
      </c>
      <c r="U26" s="2">
        <v>1242743</v>
      </c>
      <c r="W26" s="2"/>
    </row>
    <row r="27" spans="1:23" x14ac:dyDescent="0.6">
      <c r="A27" t="str">
        <f t="shared" si="0"/>
        <v/>
      </c>
      <c r="B27" t="str">
        <f t="shared" si="1"/>
        <v/>
      </c>
      <c r="C27" t="str">
        <f t="shared" si="2"/>
        <v/>
      </c>
      <c r="S27">
        <f t="shared" si="9"/>
        <v>26</v>
      </c>
      <c r="T27" s="1">
        <f t="shared" si="10"/>
        <v>44228</v>
      </c>
      <c r="U27" s="2">
        <v>1254866</v>
      </c>
      <c r="W27" s="2"/>
    </row>
    <row r="28" spans="1:23" x14ac:dyDescent="0.6">
      <c r="A28" t="str">
        <f t="shared" si="0"/>
        <v/>
      </c>
      <c r="B28" t="str">
        <f t="shared" si="1"/>
        <v/>
      </c>
      <c r="C28" t="str">
        <f t="shared" si="2"/>
        <v/>
      </c>
      <c r="S28">
        <f t="shared" si="9"/>
        <v>27</v>
      </c>
      <c r="T28" s="1">
        <f t="shared" si="10"/>
        <v>44256</v>
      </c>
      <c r="U28" s="2">
        <v>1158603</v>
      </c>
      <c r="W28" s="2"/>
    </row>
    <row r="29" spans="1:23" x14ac:dyDescent="0.6">
      <c r="A29" t="str">
        <f t="shared" si="0"/>
        <v/>
      </c>
      <c r="B29" t="str">
        <f t="shared" si="1"/>
        <v/>
      </c>
      <c r="C29" t="str">
        <f t="shared" si="2"/>
        <v/>
      </c>
      <c r="S29">
        <f t="shared" si="9"/>
        <v>28</v>
      </c>
      <c r="T29" s="1">
        <f t="shared" si="10"/>
        <v>44287</v>
      </c>
    </row>
    <row r="30" spans="1:23" x14ac:dyDescent="0.6">
      <c r="A30" t="str">
        <f t="shared" si="0"/>
        <v/>
      </c>
      <c r="B30" t="str">
        <f t="shared" si="1"/>
        <v/>
      </c>
      <c r="C30" t="str">
        <f t="shared" si="2"/>
        <v/>
      </c>
      <c r="T30" s="1"/>
    </row>
    <row r="31" spans="1:23" x14ac:dyDescent="0.6">
      <c r="A31" t="str">
        <f t="shared" si="0"/>
        <v/>
      </c>
      <c r="B31" t="str">
        <f t="shared" si="1"/>
        <v/>
      </c>
      <c r="C31" t="str">
        <f t="shared" si="2"/>
        <v/>
      </c>
      <c r="T31" s="1"/>
    </row>
    <row r="32" spans="1:23" x14ac:dyDescent="0.6">
      <c r="A32" t="str">
        <f t="shared" si="0"/>
        <v/>
      </c>
      <c r="B32" t="str">
        <f t="shared" si="1"/>
        <v/>
      </c>
      <c r="C32" t="str">
        <f t="shared" si="2"/>
        <v/>
      </c>
      <c r="T32" s="1"/>
    </row>
    <row r="33" spans="1:20" x14ac:dyDescent="0.6">
      <c r="A33" t="str">
        <f t="shared" si="0"/>
        <v/>
      </c>
      <c r="B33" t="str">
        <f t="shared" si="1"/>
        <v/>
      </c>
      <c r="C33" t="str">
        <f t="shared" si="2"/>
        <v/>
      </c>
      <c r="T33" s="1"/>
    </row>
    <row r="34" spans="1:20" x14ac:dyDescent="0.6">
      <c r="A34" t="str">
        <f t="shared" si="0"/>
        <v/>
      </c>
      <c r="B34" t="str">
        <f t="shared" si="1"/>
        <v/>
      </c>
      <c r="C34" t="str">
        <f t="shared" si="2"/>
        <v/>
      </c>
      <c r="T34" s="1"/>
    </row>
    <row r="35" spans="1:20" x14ac:dyDescent="0.6">
      <c r="A35" t="str">
        <f t="shared" si="0"/>
        <v/>
      </c>
      <c r="B35" t="str">
        <f t="shared" si="1"/>
        <v/>
      </c>
      <c r="C35" t="str">
        <f t="shared" si="2"/>
        <v/>
      </c>
      <c r="T35" s="1"/>
    </row>
    <row r="36" spans="1:20" x14ac:dyDescent="0.6">
      <c r="A36" t="str">
        <f t="shared" si="0"/>
        <v/>
      </c>
      <c r="B36" t="str">
        <f t="shared" si="1"/>
        <v/>
      </c>
      <c r="C36" t="str">
        <f t="shared" si="2"/>
        <v/>
      </c>
      <c r="T36" s="1"/>
    </row>
    <row r="37" spans="1:20" x14ac:dyDescent="0.6">
      <c r="A37" t="str">
        <f t="shared" si="0"/>
        <v/>
      </c>
      <c r="B37" t="str">
        <f t="shared" si="1"/>
        <v/>
      </c>
      <c r="C37" t="str">
        <f t="shared" si="2"/>
        <v/>
      </c>
      <c r="T37" s="1"/>
    </row>
    <row r="38" spans="1:20" x14ac:dyDescent="0.6">
      <c r="A38" t="str">
        <f t="shared" si="0"/>
        <v/>
      </c>
      <c r="B38" t="str">
        <f t="shared" si="1"/>
        <v/>
      </c>
      <c r="C38" t="str">
        <f t="shared" si="2"/>
        <v/>
      </c>
      <c r="T38" s="1"/>
    </row>
    <row r="39" spans="1:20" x14ac:dyDescent="0.6">
      <c r="T39" s="1"/>
    </row>
    <row r="40" spans="1:20" x14ac:dyDescent="0.6">
      <c r="T40" s="1"/>
    </row>
    <row r="41" spans="1:20" x14ac:dyDescent="0.6">
      <c r="T41" s="1"/>
    </row>
    <row r="42" spans="1:20" x14ac:dyDescent="0.6">
      <c r="T42" s="1"/>
    </row>
    <row r="43" spans="1:20" x14ac:dyDescent="0.6">
      <c r="T43" s="1"/>
    </row>
    <row r="44" spans="1:20" x14ac:dyDescent="0.6">
      <c r="T44" s="1"/>
    </row>
    <row r="45" spans="1:20" x14ac:dyDescent="0.6">
      <c r="T45" s="1"/>
    </row>
    <row r="46" spans="1:20" x14ac:dyDescent="0.6">
      <c r="T46" s="1"/>
    </row>
    <row r="47" spans="1:20" x14ac:dyDescent="0.6">
      <c r="T47" s="1"/>
    </row>
    <row r="48" spans="1:20" x14ac:dyDescent="0.6">
      <c r="T48" s="1"/>
    </row>
    <row r="49" spans="20:20" x14ac:dyDescent="0.6">
      <c r="T49" s="1"/>
    </row>
    <row r="50" spans="20:20" x14ac:dyDescent="0.6">
      <c r="T50" s="1"/>
    </row>
    <row r="51" spans="20:20" x14ac:dyDescent="0.6">
      <c r="T51" s="1"/>
    </row>
    <row r="52" spans="20:20" x14ac:dyDescent="0.6">
      <c r="T52" s="1"/>
    </row>
    <row r="53" spans="20:20" x14ac:dyDescent="0.6">
      <c r="T53" s="1"/>
    </row>
    <row r="54" spans="20:20" x14ac:dyDescent="0.6">
      <c r="T54" s="1"/>
    </row>
    <row r="55" spans="20:20" x14ac:dyDescent="0.6">
      <c r="T55" s="1"/>
    </row>
    <row r="56" spans="20:20" x14ac:dyDescent="0.6">
      <c r="T56" s="1"/>
    </row>
    <row r="57" spans="20:20" x14ac:dyDescent="0.6">
      <c r="T57" s="1"/>
    </row>
    <row r="58" spans="20:20" x14ac:dyDescent="0.6">
      <c r="T58" s="1"/>
    </row>
    <row r="59" spans="20:20" x14ac:dyDescent="0.6">
      <c r="T59" s="1"/>
    </row>
    <row r="60" spans="20:20" x14ac:dyDescent="0.6">
      <c r="T60" s="1"/>
    </row>
    <row r="61" spans="20:20" x14ac:dyDescent="0.6">
      <c r="T61" s="1"/>
    </row>
    <row r="62" spans="20:20" x14ac:dyDescent="0.6">
      <c r="T62" s="1"/>
    </row>
    <row r="63" spans="20:20" x14ac:dyDescent="0.6">
      <c r="T63" s="1"/>
    </row>
    <row r="64" spans="20:20" x14ac:dyDescent="0.6">
      <c r="T64" s="1"/>
    </row>
    <row r="65" spans="20:20" x14ac:dyDescent="0.6">
      <c r="T65" s="1"/>
    </row>
    <row r="66" spans="20:20" x14ac:dyDescent="0.6">
      <c r="T66" s="1"/>
    </row>
    <row r="67" spans="20:20" x14ac:dyDescent="0.6">
      <c r="T67" s="1"/>
    </row>
    <row r="68" spans="20:20" x14ac:dyDescent="0.6">
      <c r="T68" s="1"/>
    </row>
    <row r="69" spans="20:20" x14ac:dyDescent="0.6">
      <c r="T69" s="1"/>
    </row>
    <row r="70" spans="20:20" x14ac:dyDescent="0.6">
      <c r="T70" s="1"/>
    </row>
    <row r="71" spans="20:20" x14ac:dyDescent="0.6">
      <c r="T71" s="1"/>
    </row>
    <row r="72" spans="20:20" x14ac:dyDescent="0.6">
      <c r="T72" s="1"/>
    </row>
    <row r="73" spans="20:20" x14ac:dyDescent="0.6">
      <c r="T73" s="1"/>
    </row>
    <row r="74" spans="20:20" x14ac:dyDescent="0.6">
      <c r="T74" s="1"/>
    </row>
    <row r="75" spans="20:20" x14ac:dyDescent="0.6">
      <c r="T75" s="1"/>
    </row>
    <row r="76" spans="20:20" x14ac:dyDescent="0.6">
      <c r="T76" s="1"/>
    </row>
    <row r="77" spans="20:20" x14ac:dyDescent="0.6">
      <c r="T77" s="1"/>
    </row>
    <row r="78" spans="20:20" x14ac:dyDescent="0.6">
      <c r="T78" s="1"/>
    </row>
    <row r="79" spans="20:20" x14ac:dyDescent="0.6">
      <c r="T79" s="1"/>
    </row>
    <row r="80" spans="20:20" x14ac:dyDescent="0.6">
      <c r="T80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41235-22D4-4D94-84E2-B4D1860F2CD1}">
  <dimension ref="A1:R24"/>
  <sheetViews>
    <sheetView zoomScale="80" zoomScaleNormal="80" workbookViewId="0"/>
  </sheetViews>
  <sheetFormatPr defaultRowHeight="17.5" x14ac:dyDescent="0.6"/>
  <cols>
    <col min="1" max="4" width="9.35546875" bestFit="1" customWidth="1"/>
    <col min="5" max="5" width="2.640625" customWidth="1"/>
    <col min="6" max="9" width="9.28515625" bestFit="1" customWidth="1"/>
    <col min="10" max="10" width="2.640625" customWidth="1"/>
    <col min="11" max="14" width="9.28515625" bestFit="1" customWidth="1"/>
    <col min="15" max="15" width="2.640625" customWidth="1"/>
    <col min="16" max="16" width="12.640625" customWidth="1"/>
    <col min="17" max="17" width="2.640625" customWidth="1"/>
    <col min="18" max="18" width="12.640625" customWidth="1"/>
    <col min="20" max="20" width="2.640625" customWidth="1"/>
  </cols>
  <sheetData>
    <row r="1" spans="1:18" ht="35" x14ac:dyDescent="0.6">
      <c r="A1" t="s">
        <v>0</v>
      </c>
      <c r="D1" t="s">
        <v>8</v>
      </c>
      <c r="F1" t="s">
        <v>1</v>
      </c>
      <c r="I1" t="s">
        <v>8</v>
      </c>
      <c r="K1" t="s">
        <v>2</v>
      </c>
      <c r="N1" t="s">
        <v>8</v>
      </c>
      <c r="P1" s="4" t="s">
        <v>4</v>
      </c>
      <c r="R1" s="4" t="s">
        <v>3</v>
      </c>
    </row>
    <row r="2" spans="1:18" x14ac:dyDescent="0.6">
      <c r="A2" s="2">
        <f>VLOOKUP(組み合せ!A2,組み合せ!$S:$U,3)</f>
        <v>1443578</v>
      </c>
      <c r="B2" s="2">
        <f>VLOOKUP(組み合せ!B2,組み合せ!$S:$U,3)</f>
        <v>1382038</v>
      </c>
      <c r="C2" s="2">
        <f>VLOOKUP(組み合せ!C2,組み合せ!$S:$U,3)</f>
        <v>1462422</v>
      </c>
      <c r="D2" s="2">
        <f>SUM(A2:C2)</f>
        <v>4288038</v>
      </c>
      <c r="F2" s="2">
        <f>VLOOKUP(組み合せ!F2,組み合せ!$S:$U,3)</f>
        <v>1313116</v>
      </c>
      <c r="G2" s="2">
        <f>VLOOKUP(組み合せ!G2,組み合せ!$S:$U,3)</f>
        <v>1445373</v>
      </c>
      <c r="H2" s="2">
        <f>VLOOKUP(組み合せ!H2,組み合せ!$S:$U,3)</f>
        <v>1656479</v>
      </c>
      <c r="I2" s="2">
        <f>SUM(F2:H2)</f>
        <v>4414968</v>
      </c>
      <c r="K2" s="2">
        <f>VLOOKUP(組み合せ!K2,組み合せ!$S:$U,3)</f>
        <v>1313116</v>
      </c>
      <c r="L2" s="2">
        <f>VLOOKUP(組み合せ!L2,組み合せ!$S:$U,3)</f>
        <v>1445373</v>
      </c>
      <c r="M2" s="2">
        <f>VLOOKUP(組み合せ!M2,組み合せ!$S:$U,3)</f>
        <v>1656479</v>
      </c>
      <c r="N2" s="2">
        <f>SUM(K2:M2)</f>
        <v>4414968</v>
      </c>
      <c r="P2" s="3">
        <f>(D2-I2)/I2</f>
        <v>-2.8749925254271377E-2</v>
      </c>
      <c r="R2" s="3">
        <f t="shared" ref="R2:R20" si="0">(D2-N2)/N2</f>
        <v>-2.8749925254271377E-2</v>
      </c>
    </row>
    <row r="3" spans="1:18" x14ac:dyDescent="0.6">
      <c r="A3" s="2">
        <f>VLOOKUP(組み合せ!A3,組み合せ!$S:$U,3)</f>
        <v>1443578</v>
      </c>
      <c r="B3" s="2">
        <f>VLOOKUP(組み合せ!B3,組み合せ!$S:$U,3)</f>
        <v>1382038</v>
      </c>
      <c r="C3" s="2">
        <f>VLOOKUP(組み合せ!C3,組み合せ!$S:$U,3)</f>
        <v>1242743</v>
      </c>
      <c r="D3" s="2">
        <f t="shared" ref="D3:D21" si="1">SUM(A3:C3)</f>
        <v>4068359</v>
      </c>
      <c r="F3" s="2">
        <f>VLOOKUP(組み合せ!F3,組み合せ!$S:$U,3)</f>
        <v>1313116</v>
      </c>
      <c r="G3" s="2">
        <f>VLOOKUP(組み合せ!G3,組み合せ!$S:$U,3)</f>
        <v>1445373</v>
      </c>
      <c r="H3" s="2">
        <f>VLOOKUP(組み合せ!H3,組み合せ!$S:$U,3)</f>
        <v>1527171</v>
      </c>
      <c r="I3" s="2">
        <f t="shared" ref="I3:I21" si="2">SUM(F3:H3)</f>
        <v>4285660</v>
      </c>
      <c r="K3" s="2">
        <f>VLOOKUP(組み合せ!K3,組み合せ!$S:$U,3)</f>
        <v>1313116</v>
      </c>
      <c r="L3" s="2">
        <f>VLOOKUP(組み合せ!L3,組み合せ!$S:$U,3)</f>
        <v>1445373</v>
      </c>
      <c r="M3" s="2">
        <f>VLOOKUP(組み合せ!M3,組み合せ!$S:$U,3)</f>
        <v>1432533</v>
      </c>
      <c r="N3" s="2">
        <f t="shared" ref="N3:N20" si="3">SUM(K3:M3)</f>
        <v>4191022</v>
      </c>
      <c r="P3" s="3">
        <f t="shared" ref="P3:P21" si="4">(D3-I3)/I3</f>
        <v>-5.0704208919979656E-2</v>
      </c>
      <c r="R3" s="3">
        <f t="shared" si="0"/>
        <v>-2.926804011050288E-2</v>
      </c>
    </row>
    <row r="4" spans="1:18" x14ac:dyDescent="0.6">
      <c r="A4" s="2">
        <f>VLOOKUP(組み合せ!A4,組み合せ!$S:$U,3)</f>
        <v>1443578</v>
      </c>
      <c r="B4" s="2">
        <f>VLOOKUP(組み合せ!B4,組み合せ!$S:$U,3)</f>
        <v>1382038</v>
      </c>
      <c r="C4" s="2">
        <f>VLOOKUP(組み合せ!C4,組み合せ!$S:$U,3)</f>
        <v>1254866</v>
      </c>
      <c r="D4" s="2">
        <f t="shared" si="1"/>
        <v>4080482</v>
      </c>
      <c r="F4" s="2">
        <f>VLOOKUP(組み合せ!F4,組み合せ!$S:$U,3)</f>
        <v>1313116</v>
      </c>
      <c r="G4" s="2">
        <f>VLOOKUP(組み合せ!G4,組み合せ!$S:$U,3)</f>
        <v>1445373</v>
      </c>
      <c r="H4" s="2">
        <f>VLOOKUP(組み合せ!H4,組み合せ!$S:$U,3)</f>
        <v>1437060</v>
      </c>
      <c r="I4" s="2">
        <f t="shared" si="2"/>
        <v>4195549</v>
      </c>
      <c r="K4" s="2">
        <f>VLOOKUP(組み合せ!K4,組み合せ!$S:$U,3)</f>
        <v>1313116</v>
      </c>
      <c r="L4" s="2">
        <f>VLOOKUP(組み合せ!L4,組み合せ!$S:$U,3)</f>
        <v>1445373</v>
      </c>
      <c r="M4" s="2">
        <f>VLOOKUP(組み合せ!M4,組み合せ!$S:$U,3)</f>
        <v>1636224</v>
      </c>
      <c r="N4" s="2">
        <f t="shared" si="3"/>
        <v>4394713</v>
      </c>
      <c r="P4" s="3">
        <f t="shared" si="4"/>
        <v>-2.7425969759857411E-2</v>
      </c>
      <c r="R4" s="3">
        <f t="shared" si="0"/>
        <v>-7.1502052579997824E-2</v>
      </c>
    </row>
    <row r="5" spans="1:18" x14ac:dyDescent="0.6">
      <c r="A5" s="2">
        <f>VLOOKUP(組み合せ!A5,組み合せ!$S:$U,3)</f>
        <v>1443578</v>
      </c>
      <c r="B5" s="2">
        <f>VLOOKUP(組み合せ!B5,組み合せ!$S:$U,3)</f>
        <v>1382038</v>
      </c>
      <c r="C5" s="2">
        <f>VLOOKUP(組み合せ!C5,組み合せ!$S:$U,3)</f>
        <v>1158603</v>
      </c>
      <c r="D5" s="2">
        <f t="shared" si="1"/>
        <v>3984219</v>
      </c>
      <c r="F5" s="2">
        <f>VLOOKUP(組み合せ!F5,組み合せ!$S:$U,3)</f>
        <v>1313116</v>
      </c>
      <c r="G5" s="2">
        <f>VLOOKUP(組み合せ!G5,組み合せ!$S:$U,3)</f>
        <v>1445373</v>
      </c>
      <c r="H5" s="2">
        <f>VLOOKUP(組み合せ!H5,組み合せ!$S:$U,3)</f>
        <v>1574992</v>
      </c>
      <c r="I5" s="2">
        <f t="shared" si="2"/>
        <v>4333481</v>
      </c>
      <c r="K5" s="2">
        <f>VLOOKUP(組み合せ!K5,組み合せ!$S:$U,3)</f>
        <v>1313116</v>
      </c>
      <c r="L5" s="2">
        <f>VLOOKUP(組み合せ!L5,組み合せ!$S:$U,3)</f>
        <v>1445373</v>
      </c>
      <c r="M5" s="2">
        <f>VLOOKUP(組み合せ!M5,組み合せ!$S:$U,3)</f>
        <v>1736738</v>
      </c>
      <c r="N5" s="2">
        <f t="shared" si="3"/>
        <v>4495227</v>
      </c>
      <c r="P5" s="3">
        <f t="shared" si="4"/>
        <v>-8.0596176607212536E-2</v>
      </c>
      <c r="R5" s="3">
        <f t="shared" si="0"/>
        <v>-0.11367790770076795</v>
      </c>
    </row>
    <row r="6" spans="1:18" x14ac:dyDescent="0.6">
      <c r="A6" s="2">
        <f>VLOOKUP(組み合せ!A6,組み合せ!$S:$U,3)</f>
        <v>1443578</v>
      </c>
      <c r="B6" s="2">
        <f>VLOOKUP(組み合せ!B6,組み合せ!$S:$U,3)</f>
        <v>1462422</v>
      </c>
      <c r="C6" s="2">
        <f>VLOOKUP(組み合せ!C6,組み合せ!$S:$U,3)</f>
        <v>1242743</v>
      </c>
      <c r="D6" s="2">
        <f t="shared" si="1"/>
        <v>4148743</v>
      </c>
      <c r="F6" s="2">
        <f>VLOOKUP(組み合せ!F6,組み合せ!$S:$U,3)</f>
        <v>1313116</v>
      </c>
      <c r="G6" s="2">
        <f>VLOOKUP(組み合せ!G6,組み合せ!$S:$U,3)</f>
        <v>1656479</v>
      </c>
      <c r="H6" s="2">
        <f>VLOOKUP(組み合せ!H6,組み合せ!$S:$U,3)</f>
        <v>1527171</v>
      </c>
      <c r="I6" s="2">
        <f t="shared" si="2"/>
        <v>4496766</v>
      </c>
      <c r="K6" s="2">
        <f>VLOOKUP(組み合せ!K6,組み合せ!$S:$U,3)</f>
        <v>1313116</v>
      </c>
      <c r="L6" s="2">
        <f>VLOOKUP(組み合せ!L6,組み合せ!$S:$U,3)</f>
        <v>1656479</v>
      </c>
      <c r="M6" s="2">
        <f>VLOOKUP(組み合せ!M6,組み合せ!$S:$U,3)</f>
        <v>1432533</v>
      </c>
      <c r="N6" s="2">
        <f t="shared" si="3"/>
        <v>4402128</v>
      </c>
      <c r="P6" s="3">
        <f t="shared" si="4"/>
        <v>-7.7394064979142793E-2</v>
      </c>
      <c r="R6" s="3">
        <f t="shared" si="0"/>
        <v>-5.7559662054351896E-2</v>
      </c>
    </row>
    <row r="7" spans="1:18" x14ac:dyDescent="0.6">
      <c r="A7" s="2">
        <f>VLOOKUP(組み合せ!A7,組み合せ!$S:$U,3)</f>
        <v>1443578</v>
      </c>
      <c r="B7" s="2">
        <f>VLOOKUP(組み合せ!B7,組み合せ!$S:$U,3)</f>
        <v>1462422</v>
      </c>
      <c r="C7" s="2">
        <f>VLOOKUP(組み合せ!C7,組み合せ!$S:$U,3)</f>
        <v>1254866</v>
      </c>
      <c r="D7" s="2">
        <f t="shared" si="1"/>
        <v>4160866</v>
      </c>
      <c r="F7" s="2">
        <f>VLOOKUP(組み合せ!F7,組み合せ!$S:$U,3)</f>
        <v>1313116</v>
      </c>
      <c r="G7" s="2">
        <f>VLOOKUP(組み合せ!G7,組み合せ!$S:$U,3)</f>
        <v>1656479</v>
      </c>
      <c r="H7" s="2">
        <f>VLOOKUP(組み合せ!H7,組み合せ!$S:$U,3)</f>
        <v>1437060</v>
      </c>
      <c r="I7" s="2">
        <f t="shared" si="2"/>
        <v>4406655</v>
      </c>
      <c r="K7" s="2">
        <f>VLOOKUP(組み合せ!K7,組み合せ!$S:$U,3)</f>
        <v>1313116</v>
      </c>
      <c r="L7" s="2">
        <f>VLOOKUP(組み合せ!L7,組み合せ!$S:$U,3)</f>
        <v>1656479</v>
      </c>
      <c r="M7" s="2">
        <f>VLOOKUP(組み合せ!M7,組み合せ!$S:$U,3)</f>
        <v>1636224</v>
      </c>
      <c r="N7" s="2">
        <f t="shared" si="3"/>
        <v>4605819</v>
      </c>
      <c r="P7" s="3">
        <f t="shared" si="4"/>
        <v>-5.5776773992971991E-2</v>
      </c>
      <c r="R7" s="3">
        <f t="shared" si="0"/>
        <v>-9.6606705560943668E-2</v>
      </c>
    </row>
    <row r="8" spans="1:18" x14ac:dyDescent="0.6">
      <c r="A8" s="2">
        <f>VLOOKUP(組み合せ!A8,組み合せ!$S:$U,3)</f>
        <v>1443578</v>
      </c>
      <c r="B8" s="2">
        <f>VLOOKUP(組み合せ!B8,組み合せ!$S:$U,3)</f>
        <v>1462422</v>
      </c>
      <c r="C8" s="2">
        <f>VLOOKUP(組み合せ!C8,組み合せ!$S:$U,3)</f>
        <v>1158603</v>
      </c>
      <c r="D8" s="2">
        <f t="shared" si="1"/>
        <v>4064603</v>
      </c>
      <c r="F8" s="2">
        <f>VLOOKUP(組み合せ!F8,組み合せ!$S:$U,3)</f>
        <v>1313116</v>
      </c>
      <c r="G8" s="2">
        <f>VLOOKUP(組み合せ!G8,組み合せ!$S:$U,3)</f>
        <v>1656479</v>
      </c>
      <c r="H8" s="2">
        <f>VLOOKUP(組み合せ!H8,組み合せ!$S:$U,3)</f>
        <v>1574992</v>
      </c>
      <c r="I8" s="2">
        <f t="shared" si="2"/>
        <v>4544587</v>
      </c>
      <c r="K8" s="2">
        <f>VLOOKUP(組み合せ!K8,組み合せ!$S:$U,3)</f>
        <v>1313116</v>
      </c>
      <c r="L8" s="2">
        <f>VLOOKUP(組み合せ!L8,組み合せ!$S:$U,3)</f>
        <v>1656479</v>
      </c>
      <c r="M8" s="2">
        <f>VLOOKUP(組み合せ!M8,組み合せ!$S:$U,3)</f>
        <v>1736738</v>
      </c>
      <c r="N8" s="2">
        <f t="shared" si="3"/>
        <v>4706333</v>
      </c>
      <c r="P8" s="3">
        <f t="shared" si="4"/>
        <v>-0.10561663799152707</v>
      </c>
      <c r="R8" s="3">
        <f t="shared" si="0"/>
        <v>-0.13635456734574455</v>
      </c>
    </row>
    <row r="9" spans="1:18" x14ac:dyDescent="0.6">
      <c r="A9" s="2">
        <f>VLOOKUP(組み合せ!A9,組み合せ!$S:$U,3)</f>
        <v>1443578</v>
      </c>
      <c r="B9" s="2">
        <f>VLOOKUP(組み合せ!B9,組み合せ!$S:$U,3)</f>
        <v>1242743</v>
      </c>
      <c r="C9" s="2">
        <f>VLOOKUP(組み合せ!C9,組み合せ!$S:$U,3)</f>
        <v>1254866</v>
      </c>
      <c r="D9" s="2">
        <f t="shared" si="1"/>
        <v>3941187</v>
      </c>
      <c r="F9" s="2">
        <f>VLOOKUP(組み合せ!F9,組み合せ!$S:$U,3)</f>
        <v>1313116</v>
      </c>
      <c r="G9" s="2">
        <f>VLOOKUP(組み合せ!G9,組み合せ!$S:$U,3)</f>
        <v>1527171</v>
      </c>
      <c r="H9" s="2">
        <f>VLOOKUP(組み合せ!H9,組み合せ!$S:$U,3)</f>
        <v>1437060</v>
      </c>
      <c r="I9" s="2">
        <f t="shared" si="2"/>
        <v>4277347</v>
      </c>
      <c r="K9" s="2">
        <f>VLOOKUP(組み合せ!K9,組み合せ!$S:$U,3)</f>
        <v>1313116</v>
      </c>
      <c r="L9" s="2">
        <f>VLOOKUP(組み合せ!L9,組み合せ!$S:$U,3)</f>
        <v>1432533</v>
      </c>
      <c r="M9" s="2">
        <f>VLOOKUP(組み合せ!M9,組み合せ!$S:$U,3)</f>
        <v>1636224</v>
      </c>
      <c r="N9" s="2">
        <f t="shared" si="3"/>
        <v>4381873</v>
      </c>
      <c r="P9" s="3">
        <f t="shared" si="4"/>
        <v>-7.8590771335596568E-2</v>
      </c>
      <c r="R9" s="3">
        <f t="shared" si="0"/>
        <v>-0.10057023560472884</v>
      </c>
    </row>
    <row r="10" spans="1:18" x14ac:dyDescent="0.6">
      <c r="A10" s="2">
        <f>VLOOKUP(組み合せ!A10,組み合せ!$S:$U,3)</f>
        <v>1443578</v>
      </c>
      <c r="B10" s="2">
        <f>VLOOKUP(組み合せ!B10,組み合せ!$S:$U,3)</f>
        <v>1242743</v>
      </c>
      <c r="C10" s="2">
        <f>VLOOKUP(組み合せ!C10,組み合せ!$S:$U,3)</f>
        <v>1158603</v>
      </c>
      <c r="D10" s="2">
        <f t="shared" si="1"/>
        <v>3844924</v>
      </c>
      <c r="F10" s="2">
        <f>VLOOKUP(組み合せ!F10,組み合せ!$S:$U,3)</f>
        <v>1313116</v>
      </c>
      <c r="G10" s="2">
        <f>VLOOKUP(組み合せ!G10,組み合せ!$S:$U,3)</f>
        <v>1527171</v>
      </c>
      <c r="H10" s="2">
        <f>VLOOKUP(組み合せ!H10,組み合せ!$S:$U,3)</f>
        <v>1574992</v>
      </c>
      <c r="I10" s="2">
        <f t="shared" si="2"/>
        <v>4415279</v>
      </c>
      <c r="K10" s="2">
        <f>VLOOKUP(組み合せ!K10,組み合せ!$S:$U,3)</f>
        <v>1313116</v>
      </c>
      <c r="L10" s="2">
        <f>VLOOKUP(組み合せ!L10,組み合せ!$S:$U,3)</f>
        <v>1432533</v>
      </c>
      <c r="M10" s="2">
        <f>VLOOKUP(組み合せ!M10,組み合せ!$S:$U,3)</f>
        <v>1736738</v>
      </c>
      <c r="N10" s="2">
        <f t="shared" si="3"/>
        <v>4482387</v>
      </c>
      <c r="P10" s="3">
        <f t="shared" si="4"/>
        <v>-0.12917756726132143</v>
      </c>
      <c r="R10" s="3">
        <f t="shared" si="0"/>
        <v>-0.14221507424503954</v>
      </c>
    </row>
    <row r="11" spans="1:18" x14ac:dyDescent="0.6">
      <c r="A11" s="2">
        <f>VLOOKUP(組み合せ!A11,組み合せ!$S:$U,3)</f>
        <v>1443578</v>
      </c>
      <c r="B11" s="2">
        <f>VLOOKUP(組み合せ!B11,組み合せ!$S:$U,3)</f>
        <v>1254866</v>
      </c>
      <c r="C11" s="2">
        <f>VLOOKUP(組み合せ!C11,組み合せ!$S:$U,3)</f>
        <v>1158603</v>
      </c>
      <c r="D11" s="2">
        <f t="shared" si="1"/>
        <v>3857047</v>
      </c>
      <c r="F11" s="2">
        <f>VLOOKUP(組み合せ!F11,組み合せ!$S:$U,3)</f>
        <v>1313116</v>
      </c>
      <c r="G11" s="2">
        <f>VLOOKUP(組み合せ!G11,組み合せ!$S:$U,3)</f>
        <v>1437060</v>
      </c>
      <c r="H11" s="2">
        <f>VLOOKUP(組み合せ!H11,組み合せ!$S:$U,3)</f>
        <v>1574992</v>
      </c>
      <c r="I11" s="2">
        <f t="shared" si="2"/>
        <v>4325168</v>
      </c>
      <c r="K11" s="2">
        <f>VLOOKUP(組み合せ!K11,組み合せ!$S:$U,3)</f>
        <v>1313116</v>
      </c>
      <c r="L11" s="2">
        <f>VLOOKUP(組み合せ!L11,組み合せ!$S:$U,3)</f>
        <v>1636224</v>
      </c>
      <c r="M11" s="2">
        <f>VLOOKUP(組み合せ!M11,組み合せ!$S:$U,3)</f>
        <v>1736738</v>
      </c>
      <c r="N11" s="2">
        <f t="shared" si="3"/>
        <v>4686078</v>
      </c>
      <c r="P11" s="3">
        <f t="shared" si="4"/>
        <v>-0.10823186521309693</v>
      </c>
      <c r="R11" s="3">
        <f t="shared" si="0"/>
        <v>-0.17691361518096796</v>
      </c>
    </row>
    <row r="12" spans="1:18" x14ac:dyDescent="0.6">
      <c r="A12" s="2">
        <f>VLOOKUP(組み合せ!A12,組み合せ!$S:$U,3)</f>
        <v>1382038</v>
      </c>
      <c r="B12" s="2">
        <f>VLOOKUP(組み合せ!B12,組み合せ!$S:$U,3)</f>
        <v>1462422</v>
      </c>
      <c r="C12" s="2">
        <f>VLOOKUP(組み合せ!C12,組み合せ!$S:$U,3)</f>
        <v>1242743</v>
      </c>
      <c r="D12" s="2">
        <f t="shared" si="1"/>
        <v>4087203</v>
      </c>
      <c r="F12" s="2">
        <f>VLOOKUP(組み合せ!F12,組み合せ!$S:$U,3)</f>
        <v>1445373</v>
      </c>
      <c r="G12" s="2">
        <f>VLOOKUP(組み合せ!G12,組み合せ!$S:$U,3)</f>
        <v>1656479</v>
      </c>
      <c r="H12" s="2">
        <f>VLOOKUP(組み合せ!H12,組み合せ!$S:$U,3)</f>
        <v>1527171</v>
      </c>
      <c r="I12" s="2">
        <f t="shared" si="2"/>
        <v>4629023</v>
      </c>
      <c r="K12" s="2">
        <f>VLOOKUP(組み合せ!K12,組み合せ!$S:$U,3)</f>
        <v>1445373</v>
      </c>
      <c r="L12" s="2">
        <f>VLOOKUP(組み合せ!L12,組み合せ!$S:$U,3)</f>
        <v>1656479</v>
      </c>
      <c r="M12" s="2">
        <f>VLOOKUP(組み合せ!M12,組み合せ!$S:$U,3)</f>
        <v>1432533</v>
      </c>
      <c r="N12" s="2">
        <f t="shared" si="3"/>
        <v>4534385</v>
      </c>
      <c r="P12" s="3">
        <f t="shared" si="4"/>
        <v>-0.11704845709342987</v>
      </c>
      <c r="R12" s="3">
        <f t="shared" si="0"/>
        <v>-9.8620209796918434E-2</v>
      </c>
    </row>
    <row r="13" spans="1:18" x14ac:dyDescent="0.6">
      <c r="A13" s="2">
        <f>VLOOKUP(組み合せ!A13,組み合せ!$S:$U,3)</f>
        <v>1382038</v>
      </c>
      <c r="B13" s="2">
        <f>VLOOKUP(組み合せ!B13,組み合せ!$S:$U,3)</f>
        <v>1462422</v>
      </c>
      <c r="C13" s="2">
        <f>VLOOKUP(組み合せ!C13,組み合せ!$S:$U,3)</f>
        <v>1254866</v>
      </c>
      <c r="D13" s="2">
        <f t="shared" si="1"/>
        <v>4099326</v>
      </c>
      <c r="F13" s="2">
        <f>VLOOKUP(組み合せ!F13,組み合せ!$S:$U,3)</f>
        <v>1445373</v>
      </c>
      <c r="G13" s="2">
        <f>VLOOKUP(組み合せ!G13,組み合せ!$S:$U,3)</f>
        <v>1656479</v>
      </c>
      <c r="H13" s="2">
        <f>VLOOKUP(組み合せ!H13,組み合せ!$S:$U,3)</f>
        <v>1437060</v>
      </c>
      <c r="I13" s="2">
        <f t="shared" si="2"/>
        <v>4538912</v>
      </c>
      <c r="K13" s="2">
        <f>VLOOKUP(組み合せ!K13,組み合せ!$S:$U,3)</f>
        <v>1445373</v>
      </c>
      <c r="L13" s="2">
        <f>VLOOKUP(組み合せ!L13,組み合せ!$S:$U,3)</f>
        <v>1656479</v>
      </c>
      <c r="M13" s="2">
        <f>VLOOKUP(組み合せ!M13,組み合せ!$S:$U,3)</f>
        <v>1636224</v>
      </c>
      <c r="N13" s="2">
        <f t="shared" si="3"/>
        <v>4738076</v>
      </c>
      <c r="P13" s="3">
        <f t="shared" si="4"/>
        <v>-9.6848319597295562E-2</v>
      </c>
      <c r="R13" s="3">
        <f t="shared" si="0"/>
        <v>-0.13481210516673856</v>
      </c>
    </row>
    <row r="14" spans="1:18" x14ac:dyDescent="0.6">
      <c r="A14" s="2">
        <f>VLOOKUP(組み合せ!A14,組み合せ!$S:$U,3)</f>
        <v>1382038</v>
      </c>
      <c r="B14" s="2">
        <f>VLOOKUP(組み合せ!B14,組み合せ!$S:$U,3)</f>
        <v>1462422</v>
      </c>
      <c r="C14" s="2">
        <f>VLOOKUP(組み合せ!C14,組み合せ!$S:$U,3)</f>
        <v>1158603</v>
      </c>
      <c r="D14" s="2">
        <f t="shared" si="1"/>
        <v>4003063</v>
      </c>
      <c r="F14" s="2">
        <f>VLOOKUP(組み合せ!F14,組み合せ!$S:$U,3)</f>
        <v>1445373</v>
      </c>
      <c r="G14" s="2">
        <f>VLOOKUP(組み合せ!G14,組み合せ!$S:$U,3)</f>
        <v>1656479</v>
      </c>
      <c r="H14" s="2">
        <f>VLOOKUP(組み合せ!H14,組み合せ!$S:$U,3)</f>
        <v>1574992</v>
      </c>
      <c r="I14" s="2">
        <f t="shared" si="2"/>
        <v>4676844</v>
      </c>
      <c r="K14" s="2">
        <f>VLOOKUP(組み合せ!K14,組み合せ!$S:$U,3)</f>
        <v>1445373</v>
      </c>
      <c r="L14" s="2">
        <f>VLOOKUP(組み合せ!L14,組み合せ!$S:$U,3)</f>
        <v>1656479</v>
      </c>
      <c r="M14" s="2">
        <f>VLOOKUP(組み合せ!M14,組み合せ!$S:$U,3)</f>
        <v>1736738</v>
      </c>
      <c r="N14" s="2">
        <f t="shared" si="3"/>
        <v>4838590</v>
      </c>
      <c r="P14" s="3">
        <f t="shared" si="4"/>
        <v>-0.14406745232468735</v>
      </c>
      <c r="R14" s="3">
        <f t="shared" si="0"/>
        <v>-0.17267985094831345</v>
      </c>
    </row>
    <row r="15" spans="1:18" x14ac:dyDescent="0.6">
      <c r="A15" s="2">
        <f>VLOOKUP(組み合せ!A15,組み合せ!$S:$U,3)</f>
        <v>1382038</v>
      </c>
      <c r="B15" s="2">
        <f>VLOOKUP(組み合せ!B15,組み合せ!$S:$U,3)</f>
        <v>1242743</v>
      </c>
      <c r="C15" s="2">
        <f>VLOOKUP(組み合せ!C15,組み合せ!$S:$U,3)</f>
        <v>1254866</v>
      </c>
      <c r="D15" s="2">
        <f t="shared" si="1"/>
        <v>3879647</v>
      </c>
      <c r="F15" s="2">
        <f>VLOOKUP(組み合せ!F15,組み合せ!$S:$U,3)</f>
        <v>1445373</v>
      </c>
      <c r="G15" s="2">
        <f>VLOOKUP(組み合せ!G15,組み合せ!$S:$U,3)</f>
        <v>1527171</v>
      </c>
      <c r="H15" s="2">
        <f>VLOOKUP(組み合せ!H15,組み合せ!$S:$U,3)</f>
        <v>1437060</v>
      </c>
      <c r="I15" s="2">
        <f t="shared" si="2"/>
        <v>4409604</v>
      </c>
      <c r="K15" s="2">
        <f>VLOOKUP(組み合せ!K15,組み合せ!$S:$U,3)</f>
        <v>1445373</v>
      </c>
      <c r="L15" s="2">
        <f>VLOOKUP(組み合せ!L15,組み合せ!$S:$U,3)</f>
        <v>1432533</v>
      </c>
      <c r="M15" s="2">
        <f>VLOOKUP(組み合せ!M15,組み合せ!$S:$U,3)</f>
        <v>1636224</v>
      </c>
      <c r="N15" s="2">
        <f t="shared" si="3"/>
        <v>4514130</v>
      </c>
      <c r="P15" s="3">
        <f t="shared" si="4"/>
        <v>-0.12018244722201812</v>
      </c>
      <c r="R15" s="3">
        <f t="shared" si="0"/>
        <v>-0.14055487989933829</v>
      </c>
    </row>
    <row r="16" spans="1:18" x14ac:dyDescent="0.6">
      <c r="A16" s="2">
        <f>VLOOKUP(組み合せ!A16,組み合せ!$S:$U,3)</f>
        <v>1382038</v>
      </c>
      <c r="B16" s="2">
        <f>VLOOKUP(組み合せ!B16,組み合せ!$S:$U,3)</f>
        <v>1242743</v>
      </c>
      <c r="C16" s="2">
        <f>VLOOKUP(組み合せ!C16,組み合せ!$S:$U,3)</f>
        <v>1158603</v>
      </c>
      <c r="D16" s="2">
        <f t="shared" si="1"/>
        <v>3783384</v>
      </c>
      <c r="F16" s="2">
        <f>VLOOKUP(組み合せ!F16,組み合せ!$S:$U,3)</f>
        <v>1445373</v>
      </c>
      <c r="G16" s="2">
        <f>VLOOKUP(組み合せ!G16,組み合せ!$S:$U,3)</f>
        <v>1527171</v>
      </c>
      <c r="H16" s="2">
        <f>VLOOKUP(組み合せ!H16,組み合せ!$S:$U,3)</f>
        <v>1574992</v>
      </c>
      <c r="I16" s="2">
        <f t="shared" si="2"/>
        <v>4547536</v>
      </c>
      <c r="K16" s="2">
        <f>VLOOKUP(組み合せ!K16,組み合せ!$S:$U,3)</f>
        <v>1445373</v>
      </c>
      <c r="L16" s="2">
        <f>VLOOKUP(組み合せ!L16,組み合せ!$S:$U,3)</f>
        <v>1432533</v>
      </c>
      <c r="M16" s="2">
        <f>VLOOKUP(組み合せ!M16,組み合せ!$S:$U,3)</f>
        <v>1736738</v>
      </c>
      <c r="N16" s="2">
        <f t="shared" si="3"/>
        <v>4614644</v>
      </c>
      <c r="P16" s="3">
        <f t="shared" si="4"/>
        <v>-0.16803649272924942</v>
      </c>
      <c r="R16" s="3">
        <f t="shared" si="0"/>
        <v>-0.18013523903469042</v>
      </c>
    </row>
    <row r="17" spans="1:18" x14ac:dyDescent="0.6">
      <c r="A17" s="2">
        <f>VLOOKUP(組み合せ!A17,組み合せ!$S:$U,3)</f>
        <v>1382038</v>
      </c>
      <c r="B17" s="2">
        <f>VLOOKUP(組み合せ!B17,組み合せ!$S:$U,3)</f>
        <v>1254866</v>
      </c>
      <c r="C17" s="2">
        <f>VLOOKUP(組み合せ!C17,組み合せ!$S:$U,3)</f>
        <v>1158603</v>
      </c>
      <c r="D17" s="2">
        <f t="shared" si="1"/>
        <v>3795507</v>
      </c>
      <c r="F17" s="2">
        <f>VLOOKUP(組み合せ!F17,組み合せ!$S:$U,3)</f>
        <v>1445373</v>
      </c>
      <c r="G17" s="2">
        <f>VLOOKUP(組み合せ!G17,組み合せ!$S:$U,3)</f>
        <v>1437060</v>
      </c>
      <c r="H17" s="2">
        <f>VLOOKUP(組み合せ!H17,組み合せ!$S:$U,3)</f>
        <v>1574992</v>
      </c>
      <c r="I17" s="2">
        <f t="shared" si="2"/>
        <v>4457425</v>
      </c>
      <c r="K17" s="2">
        <f>VLOOKUP(組み合せ!K17,組み合せ!$S:$U,3)</f>
        <v>1445373</v>
      </c>
      <c r="L17" s="2">
        <f>VLOOKUP(組み合せ!L17,組み合せ!$S:$U,3)</f>
        <v>1636224</v>
      </c>
      <c r="M17" s="2">
        <f>VLOOKUP(組み合せ!M17,組み合せ!$S:$U,3)</f>
        <v>1736738</v>
      </c>
      <c r="N17" s="2">
        <f t="shared" si="3"/>
        <v>4818335</v>
      </c>
      <c r="P17" s="3">
        <f t="shared" si="4"/>
        <v>-0.14849784348586909</v>
      </c>
      <c r="R17" s="3">
        <f t="shared" si="0"/>
        <v>-0.2122783077556874</v>
      </c>
    </row>
    <row r="18" spans="1:18" x14ac:dyDescent="0.6">
      <c r="A18" s="2">
        <f>VLOOKUP(組み合せ!A18,組み合せ!$S:$U,3)</f>
        <v>1462422</v>
      </c>
      <c r="B18" s="2">
        <f>VLOOKUP(組み合せ!B18,組み合せ!$S:$U,3)</f>
        <v>1242743</v>
      </c>
      <c r="C18" s="2">
        <f>VLOOKUP(組み合せ!C18,組み合せ!$S:$U,3)</f>
        <v>1254866</v>
      </c>
      <c r="D18" s="2">
        <f t="shared" si="1"/>
        <v>3960031</v>
      </c>
      <c r="F18" s="2">
        <f>VLOOKUP(組み合せ!F18,組み合せ!$S:$U,3)</f>
        <v>1656479</v>
      </c>
      <c r="G18" s="2">
        <f>VLOOKUP(組み合せ!G18,組み合せ!$S:$U,3)</f>
        <v>1527171</v>
      </c>
      <c r="H18" s="2">
        <f>VLOOKUP(組み合せ!H18,組み合せ!$S:$U,3)</f>
        <v>1437060</v>
      </c>
      <c r="I18" s="2">
        <f t="shared" si="2"/>
        <v>4620710</v>
      </c>
      <c r="K18" s="2">
        <f>VLOOKUP(組み合せ!K18,組み合せ!$S:$U,3)</f>
        <v>1656479</v>
      </c>
      <c r="L18" s="2">
        <f>VLOOKUP(組み合せ!L18,組み合せ!$S:$U,3)</f>
        <v>1432533</v>
      </c>
      <c r="M18" s="2">
        <f>VLOOKUP(組み合せ!M18,組み合せ!$S:$U,3)</f>
        <v>1636224</v>
      </c>
      <c r="N18" s="2">
        <f t="shared" si="3"/>
        <v>4725236</v>
      </c>
      <c r="P18" s="3">
        <f t="shared" si="4"/>
        <v>-0.14298213910849197</v>
      </c>
      <c r="R18" s="3">
        <f t="shared" si="0"/>
        <v>-0.1619400597134196</v>
      </c>
    </row>
    <row r="19" spans="1:18" x14ac:dyDescent="0.6">
      <c r="A19" s="2">
        <f>VLOOKUP(組み合せ!A19,組み合せ!$S:$U,3)</f>
        <v>1462422</v>
      </c>
      <c r="B19" s="2">
        <f>VLOOKUP(組み合せ!B19,組み合せ!$S:$U,3)</f>
        <v>1242743</v>
      </c>
      <c r="C19" s="2">
        <f>VLOOKUP(組み合せ!C19,組み合せ!$S:$U,3)</f>
        <v>1158603</v>
      </c>
      <c r="D19" s="2">
        <f t="shared" si="1"/>
        <v>3863768</v>
      </c>
      <c r="F19" s="2">
        <f>VLOOKUP(組み合せ!F19,組み合せ!$S:$U,3)</f>
        <v>1656479</v>
      </c>
      <c r="G19" s="2">
        <f>VLOOKUP(組み合せ!G19,組み合せ!$S:$U,3)</f>
        <v>1527171</v>
      </c>
      <c r="H19" s="2">
        <f>VLOOKUP(組み合せ!H19,組み合せ!$S:$U,3)</f>
        <v>1574992</v>
      </c>
      <c r="I19" s="2">
        <f t="shared" si="2"/>
        <v>4758642</v>
      </c>
      <c r="K19" s="2">
        <f>VLOOKUP(組み合せ!K19,組み合せ!$S:$U,3)</f>
        <v>1656479</v>
      </c>
      <c r="L19" s="2">
        <f>VLOOKUP(組み合せ!L19,組み合せ!$S:$U,3)</f>
        <v>1432533</v>
      </c>
      <c r="M19" s="2">
        <f>VLOOKUP(組み合せ!M19,組み合せ!$S:$U,3)</f>
        <v>1736738</v>
      </c>
      <c r="N19" s="2">
        <f t="shared" si="3"/>
        <v>4825750</v>
      </c>
      <c r="P19" s="3">
        <f t="shared" si="4"/>
        <v>-0.18805238973639959</v>
      </c>
      <c r="R19" s="3">
        <f t="shared" si="0"/>
        <v>-0.19934352173237321</v>
      </c>
    </row>
    <row r="20" spans="1:18" x14ac:dyDescent="0.6">
      <c r="A20" s="2">
        <f>VLOOKUP(組み合せ!A20,組み合せ!$S:$U,3)</f>
        <v>1462422</v>
      </c>
      <c r="B20" s="2">
        <f>VLOOKUP(組み合せ!B20,組み合せ!$S:$U,3)</f>
        <v>1254866</v>
      </c>
      <c r="C20" s="2">
        <f>VLOOKUP(組み合せ!C20,組み合せ!$S:$U,3)</f>
        <v>1158603</v>
      </c>
      <c r="D20" s="2">
        <f t="shared" si="1"/>
        <v>3875891</v>
      </c>
      <c r="F20" s="2">
        <f>VLOOKUP(組み合せ!F20,組み合せ!$S:$U,3)</f>
        <v>1656479</v>
      </c>
      <c r="G20" s="2">
        <f>VLOOKUP(組み合せ!G20,組み合せ!$S:$U,3)</f>
        <v>1437060</v>
      </c>
      <c r="H20" s="2">
        <f>VLOOKUP(組み合せ!H20,組み合せ!$S:$U,3)</f>
        <v>1574992</v>
      </c>
      <c r="I20" s="2">
        <f t="shared" si="2"/>
        <v>4668531</v>
      </c>
      <c r="K20" s="2">
        <f>VLOOKUP(組み合せ!K20,組み合せ!$S:$U,3)</f>
        <v>1656479</v>
      </c>
      <c r="L20" s="2">
        <f>VLOOKUP(組み合せ!L20,組み合せ!$S:$U,3)</f>
        <v>1636224</v>
      </c>
      <c r="M20" s="2">
        <f>VLOOKUP(組み合せ!M20,組み合せ!$S:$U,3)</f>
        <v>1736738</v>
      </c>
      <c r="N20" s="2">
        <f t="shared" si="3"/>
        <v>5029441</v>
      </c>
      <c r="P20" s="3">
        <f t="shared" si="4"/>
        <v>-0.16978360002321929</v>
      </c>
      <c r="R20" s="3">
        <f t="shared" si="0"/>
        <v>-0.22935948547761073</v>
      </c>
    </row>
    <row r="21" spans="1:18" x14ac:dyDescent="0.6">
      <c r="A21" s="2">
        <f>VLOOKUP(組み合せ!A21,組み合せ!$S:$U,3)</f>
        <v>1242743</v>
      </c>
      <c r="B21" s="2">
        <f>VLOOKUP(組み合せ!B21,組み合せ!$S:$U,3)</f>
        <v>1254866</v>
      </c>
      <c r="C21" s="2">
        <f>VLOOKUP(組み合せ!C21,組み合せ!$S:$U,3)</f>
        <v>1158603</v>
      </c>
      <c r="D21" s="2">
        <f t="shared" si="1"/>
        <v>3656212</v>
      </c>
      <c r="F21" s="2">
        <f>VLOOKUP(組み合せ!F21,組み合せ!$S:$U,3)</f>
        <v>1527171</v>
      </c>
      <c r="G21" s="2">
        <f>VLOOKUP(組み合せ!G21,組み合せ!$S:$U,3)</f>
        <v>1437060</v>
      </c>
      <c r="H21" s="2">
        <f>VLOOKUP(組み合せ!H21,組み合せ!$S:$U,3)</f>
        <v>1574992</v>
      </c>
      <c r="I21" s="2">
        <f t="shared" si="2"/>
        <v>4539223</v>
      </c>
      <c r="K21" s="2">
        <f>VLOOKUP(組み合せ!K21,組み合せ!$S:$U,3)</f>
        <v>1432533</v>
      </c>
      <c r="L21" s="2">
        <f>VLOOKUP(組み合せ!L21,組み合せ!$S:$U,3)</f>
        <v>1636224</v>
      </c>
      <c r="M21" s="2">
        <f>VLOOKUP(組み合せ!M21,組み合せ!$S:$U,3)</f>
        <v>1736738</v>
      </c>
      <c r="N21" s="2">
        <f t="shared" ref="N21" si="5">SUM(K21:M21)</f>
        <v>4805495</v>
      </c>
      <c r="P21" s="3">
        <f t="shared" si="4"/>
        <v>-0.19452910773495816</v>
      </c>
      <c r="R21" s="3">
        <f>(D21-N21)/N21</f>
        <v>-0.23916016976398893</v>
      </c>
    </row>
    <row r="23" spans="1:18" x14ac:dyDescent="0.6">
      <c r="A23" s="3"/>
      <c r="B23" s="3"/>
      <c r="C23" s="3"/>
    </row>
    <row r="24" spans="1:18" x14ac:dyDescent="0.6">
      <c r="A24" s="3"/>
      <c r="B24" s="3"/>
      <c r="C24" s="3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CF77-5134-4D79-9313-DA5880A08207}">
  <dimension ref="A1:R24"/>
  <sheetViews>
    <sheetView zoomScale="80" zoomScaleNormal="80" workbookViewId="0"/>
  </sheetViews>
  <sheetFormatPr defaultRowHeight="17.5" x14ac:dyDescent="0.6"/>
  <cols>
    <col min="1" max="3" width="10.42578125" bestFit="1" customWidth="1"/>
    <col min="4" max="4" width="9.35546875" bestFit="1" customWidth="1"/>
    <col min="5" max="5" width="2.640625" customWidth="1"/>
    <col min="6" max="8" width="10.42578125" bestFit="1" customWidth="1"/>
    <col min="9" max="9" width="9.28515625" bestFit="1" customWidth="1"/>
    <col min="10" max="10" width="2.640625" customWidth="1"/>
    <col min="11" max="13" width="10.42578125" bestFit="1" customWidth="1"/>
    <col min="14" max="14" width="9.28515625" bestFit="1" customWidth="1"/>
    <col min="15" max="15" width="2.640625" customWidth="1"/>
    <col min="16" max="16" width="12.640625" customWidth="1"/>
    <col min="17" max="17" width="2.640625" customWidth="1"/>
    <col min="18" max="18" width="12.640625" customWidth="1"/>
    <col min="20" max="20" width="2.640625" customWidth="1"/>
  </cols>
  <sheetData>
    <row r="1" spans="1:18" ht="35" customHeight="1" x14ac:dyDescent="0.6">
      <c r="A1" t="s">
        <v>0</v>
      </c>
      <c r="F1" t="s">
        <v>1</v>
      </c>
      <c r="K1" t="s">
        <v>2</v>
      </c>
      <c r="P1" s="4"/>
      <c r="R1" s="4"/>
    </row>
    <row r="2" spans="1:18" x14ac:dyDescent="0.6">
      <c r="A2" s="1">
        <f>VLOOKUP(組み合せ!A2,組み合せ!$S:$U,2)</f>
        <v>44105</v>
      </c>
      <c r="B2" s="1">
        <f>VLOOKUP(組み合せ!B2,組み合せ!$S:$U,2)</f>
        <v>44136</v>
      </c>
      <c r="C2" s="1">
        <f>VLOOKUP(組み合せ!C2,組み合せ!$S:$U,2)</f>
        <v>44166</v>
      </c>
      <c r="D2" s="2"/>
      <c r="F2" s="1">
        <f>VLOOKUP(組み合せ!F2,組み合せ!$S:$U,2)</f>
        <v>43739</v>
      </c>
      <c r="G2" s="1">
        <f>VLOOKUP(組み合せ!G2,組み合せ!$S:$U,2)</f>
        <v>43770</v>
      </c>
      <c r="H2" s="1">
        <f>VLOOKUP(組み合せ!H2,組み合せ!$S:$U,2)</f>
        <v>43800</v>
      </c>
      <c r="I2" s="2"/>
      <c r="K2" s="1">
        <f>VLOOKUP(組み合せ!K2,組み合せ!$S:$U,2)</f>
        <v>43739</v>
      </c>
      <c r="L2" s="1">
        <f>VLOOKUP(組み合せ!L2,組み合せ!$S:$U,2)</f>
        <v>43770</v>
      </c>
      <c r="M2" s="1">
        <f>VLOOKUP(組み合せ!M2,組み合せ!$S:$U,2)</f>
        <v>43800</v>
      </c>
      <c r="N2" s="2"/>
      <c r="P2" s="3"/>
      <c r="R2" s="3"/>
    </row>
    <row r="3" spans="1:18" x14ac:dyDescent="0.6">
      <c r="A3" s="1">
        <f>VLOOKUP(組み合せ!A3,組み合せ!$S:$U,2)</f>
        <v>44105</v>
      </c>
      <c r="B3" s="1">
        <f>VLOOKUP(組み合せ!B3,組み合せ!$S:$U,2)</f>
        <v>44136</v>
      </c>
      <c r="C3" s="1">
        <f>VLOOKUP(組み合せ!C3,組み合せ!$S:$U,2)</f>
        <v>44197</v>
      </c>
      <c r="D3" s="2"/>
      <c r="F3" s="1">
        <f>VLOOKUP(組み合せ!F3,組み合せ!$S:$U,2)</f>
        <v>43739</v>
      </c>
      <c r="G3" s="1">
        <f>VLOOKUP(組み合せ!G3,組み合せ!$S:$U,2)</f>
        <v>43770</v>
      </c>
      <c r="H3" s="1">
        <f>VLOOKUP(組み合せ!H3,組み合せ!$S:$U,2)</f>
        <v>43831</v>
      </c>
      <c r="I3" s="2"/>
      <c r="K3" s="1">
        <f>VLOOKUP(組み合せ!K3,組み合せ!$S:$U,2)</f>
        <v>43739</v>
      </c>
      <c r="L3" s="1">
        <f>VLOOKUP(組み合せ!L3,組み合せ!$S:$U,2)</f>
        <v>43770</v>
      </c>
      <c r="M3" s="1">
        <f>VLOOKUP(組み合せ!M3,組み合せ!$S:$U,2)</f>
        <v>43466</v>
      </c>
      <c r="N3" s="2"/>
      <c r="P3" s="3"/>
      <c r="R3" s="3"/>
    </row>
    <row r="4" spans="1:18" x14ac:dyDescent="0.6">
      <c r="A4" s="1">
        <f>VLOOKUP(組み合せ!A4,組み合せ!$S:$U,2)</f>
        <v>44105</v>
      </c>
      <c r="B4" s="1">
        <f>VLOOKUP(組み合せ!B4,組み合せ!$S:$U,2)</f>
        <v>44136</v>
      </c>
      <c r="C4" s="1">
        <f>VLOOKUP(組み合せ!C4,組み合せ!$S:$U,2)</f>
        <v>44228</v>
      </c>
      <c r="D4" s="2"/>
      <c r="F4" s="1">
        <f>VLOOKUP(組み合せ!F4,組み合せ!$S:$U,2)</f>
        <v>43739</v>
      </c>
      <c r="G4" s="1">
        <f>VLOOKUP(組み合せ!G4,組み合せ!$S:$U,2)</f>
        <v>43770</v>
      </c>
      <c r="H4" s="1">
        <f>VLOOKUP(組み合せ!H4,組み合せ!$S:$U,2)</f>
        <v>43862</v>
      </c>
      <c r="I4" s="2"/>
      <c r="K4" s="1">
        <f>VLOOKUP(組み合せ!K4,組み合せ!$S:$U,2)</f>
        <v>43739</v>
      </c>
      <c r="L4" s="1">
        <f>VLOOKUP(組み合せ!L4,組み合せ!$S:$U,2)</f>
        <v>43770</v>
      </c>
      <c r="M4" s="1">
        <f>VLOOKUP(組み合せ!M4,組み合せ!$S:$U,2)</f>
        <v>43497</v>
      </c>
      <c r="N4" s="2"/>
      <c r="P4" s="3"/>
      <c r="R4" s="3"/>
    </row>
    <row r="5" spans="1:18" x14ac:dyDescent="0.6">
      <c r="A5" s="1">
        <f>VLOOKUP(組み合せ!A5,組み合せ!$S:$U,2)</f>
        <v>44105</v>
      </c>
      <c r="B5" s="1">
        <f>VLOOKUP(組み合せ!B5,組み合せ!$S:$U,2)</f>
        <v>44136</v>
      </c>
      <c r="C5" s="1">
        <f>VLOOKUP(組み合せ!C5,組み合せ!$S:$U,2)</f>
        <v>44256</v>
      </c>
      <c r="D5" s="2"/>
      <c r="F5" s="1">
        <f>VLOOKUP(組み合せ!F5,組み合せ!$S:$U,2)</f>
        <v>43739</v>
      </c>
      <c r="G5" s="1">
        <f>VLOOKUP(組み合せ!G5,組み合せ!$S:$U,2)</f>
        <v>43770</v>
      </c>
      <c r="H5" s="1">
        <f>VLOOKUP(組み合せ!H5,組み合せ!$S:$U,2)</f>
        <v>43891</v>
      </c>
      <c r="I5" s="2"/>
      <c r="K5" s="1">
        <f>VLOOKUP(組み合せ!K5,組み合せ!$S:$U,2)</f>
        <v>43739</v>
      </c>
      <c r="L5" s="1">
        <f>VLOOKUP(組み合せ!L5,組み合せ!$S:$U,2)</f>
        <v>43770</v>
      </c>
      <c r="M5" s="1">
        <f>VLOOKUP(組み合せ!M5,組み合せ!$S:$U,2)</f>
        <v>43525</v>
      </c>
      <c r="N5" s="2"/>
      <c r="P5" s="3"/>
      <c r="R5" s="3"/>
    </row>
    <row r="6" spans="1:18" x14ac:dyDescent="0.6">
      <c r="A6" s="1">
        <f>VLOOKUP(組み合せ!A6,組み合せ!$S:$U,2)</f>
        <v>44105</v>
      </c>
      <c r="B6" s="1">
        <f>VLOOKUP(組み合せ!B6,組み合せ!$S:$U,2)</f>
        <v>44166</v>
      </c>
      <c r="C6" s="1">
        <f>VLOOKUP(組み合せ!C6,組み合せ!$S:$U,2)</f>
        <v>44197</v>
      </c>
      <c r="D6" s="2"/>
      <c r="F6" s="1">
        <f>VLOOKUP(組み合せ!F6,組み合せ!$S:$U,2)</f>
        <v>43739</v>
      </c>
      <c r="G6" s="1">
        <f>VLOOKUP(組み合せ!G6,組み合せ!$S:$U,2)</f>
        <v>43800</v>
      </c>
      <c r="H6" s="1">
        <f>VLOOKUP(組み合せ!H6,組み合せ!$S:$U,2)</f>
        <v>43831</v>
      </c>
      <c r="I6" s="2"/>
      <c r="K6" s="1">
        <f>VLOOKUP(組み合せ!K6,組み合せ!$S:$U,2)</f>
        <v>43739</v>
      </c>
      <c r="L6" s="1">
        <f>VLOOKUP(組み合せ!L6,組み合せ!$S:$U,2)</f>
        <v>43800</v>
      </c>
      <c r="M6" s="1">
        <f>VLOOKUP(組み合せ!M6,組み合せ!$S:$U,2)</f>
        <v>43466</v>
      </c>
      <c r="N6" s="2"/>
      <c r="P6" s="3"/>
      <c r="R6" s="3"/>
    </row>
    <row r="7" spans="1:18" x14ac:dyDescent="0.6">
      <c r="A7" s="1">
        <f>VLOOKUP(組み合せ!A7,組み合せ!$S:$U,2)</f>
        <v>44105</v>
      </c>
      <c r="B7" s="1">
        <f>VLOOKUP(組み合せ!B7,組み合せ!$S:$U,2)</f>
        <v>44166</v>
      </c>
      <c r="C7" s="1">
        <f>VLOOKUP(組み合せ!C7,組み合せ!$S:$U,2)</f>
        <v>44228</v>
      </c>
      <c r="D7" s="2"/>
      <c r="F7" s="1">
        <f>VLOOKUP(組み合せ!F7,組み合せ!$S:$U,2)</f>
        <v>43739</v>
      </c>
      <c r="G7" s="1">
        <f>VLOOKUP(組み合せ!G7,組み合せ!$S:$U,2)</f>
        <v>43800</v>
      </c>
      <c r="H7" s="1">
        <f>VLOOKUP(組み合せ!H7,組み合せ!$S:$U,2)</f>
        <v>43862</v>
      </c>
      <c r="I7" s="2"/>
      <c r="K7" s="1">
        <f>VLOOKUP(組み合せ!K7,組み合せ!$S:$U,2)</f>
        <v>43739</v>
      </c>
      <c r="L7" s="1">
        <f>VLOOKUP(組み合せ!L7,組み合せ!$S:$U,2)</f>
        <v>43800</v>
      </c>
      <c r="M7" s="1">
        <f>VLOOKUP(組み合せ!M7,組み合せ!$S:$U,2)</f>
        <v>43497</v>
      </c>
      <c r="N7" s="2"/>
      <c r="P7" s="3"/>
      <c r="R7" s="3"/>
    </row>
    <row r="8" spans="1:18" x14ac:dyDescent="0.6">
      <c r="A8" s="1">
        <f>VLOOKUP(組み合せ!A8,組み合せ!$S:$U,2)</f>
        <v>44105</v>
      </c>
      <c r="B8" s="1">
        <f>VLOOKUP(組み合せ!B8,組み合せ!$S:$U,2)</f>
        <v>44166</v>
      </c>
      <c r="C8" s="1">
        <f>VLOOKUP(組み合せ!C8,組み合せ!$S:$U,2)</f>
        <v>44256</v>
      </c>
      <c r="D8" s="2"/>
      <c r="F8" s="1">
        <f>VLOOKUP(組み合せ!F8,組み合せ!$S:$U,2)</f>
        <v>43739</v>
      </c>
      <c r="G8" s="1">
        <f>VLOOKUP(組み合せ!G8,組み合せ!$S:$U,2)</f>
        <v>43800</v>
      </c>
      <c r="H8" s="1">
        <f>VLOOKUP(組み合せ!H8,組み合せ!$S:$U,2)</f>
        <v>43891</v>
      </c>
      <c r="I8" s="2"/>
      <c r="K8" s="1">
        <f>VLOOKUP(組み合せ!K8,組み合せ!$S:$U,2)</f>
        <v>43739</v>
      </c>
      <c r="L8" s="1">
        <f>VLOOKUP(組み合せ!L8,組み合せ!$S:$U,2)</f>
        <v>43800</v>
      </c>
      <c r="M8" s="1">
        <f>VLOOKUP(組み合せ!M8,組み合せ!$S:$U,2)</f>
        <v>43525</v>
      </c>
      <c r="N8" s="2"/>
      <c r="P8" s="3"/>
      <c r="R8" s="3"/>
    </row>
    <row r="9" spans="1:18" x14ac:dyDescent="0.6">
      <c r="A9" s="1">
        <f>VLOOKUP(組み合せ!A9,組み合せ!$S:$U,2)</f>
        <v>44105</v>
      </c>
      <c r="B9" s="1">
        <f>VLOOKUP(組み合せ!B9,組み合せ!$S:$U,2)</f>
        <v>44197</v>
      </c>
      <c r="C9" s="1">
        <f>VLOOKUP(組み合せ!C9,組み合せ!$S:$U,2)</f>
        <v>44228</v>
      </c>
      <c r="D9" s="2"/>
      <c r="F9" s="1">
        <f>VLOOKUP(組み合せ!F9,組み合せ!$S:$U,2)</f>
        <v>43739</v>
      </c>
      <c r="G9" s="1">
        <f>VLOOKUP(組み合せ!G9,組み合せ!$S:$U,2)</f>
        <v>43831</v>
      </c>
      <c r="H9" s="1">
        <f>VLOOKUP(組み合せ!H9,組み合せ!$S:$U,2)</f>
        <v>43862</v>
      </c>
      <c r="I9" s="2"/>
      <c r="K9" s="1">
        <f>VLOOKUP(組み合せ!K9,組み合せ!$S:$U,2)</f>
        <v>43739</v>
      </c>
      <c r="L9" s="1">
        <f>VLOOKUP(組み合せ!L9,組み合せ!$S:$U,2)</f>
        <v>43466</v>
      </c>
      <c r="M9" s="1">
        <f>VLOOKUP(組み合せ!M9,組み合せ!$S:$U,2)</f>
        <v>43497</v>
      </c>
      <c r="N9" s="2"/>
      <c r="P9" s="3"/>
      <c r="R9" s="3"/>
    </row>
    <row r="10" spans="1:18" x14ac:dyDescent="0.6">
      <c r="A10" s="1">
        <f>VLOOKUP(組み合せ!A10,組み合せ!$S:$U,2)</f>
        <v>44105</v>
      </c>
      <c r="B10" s="1">
        <f>VLOOKUP(組み合せ!B10,組み合せ!$S:$U,2)</f>
        <v>44197</v>
      </c>
      <c r="C10" s="1">
        <f>VLOOKUP(組み合せ!C10,組み合せ!$S:$U,2)</f>
        <v>44256</v>
      </c>
      <c r="D10" s="2"/>
      <c r="F10" s="1">
        <f>VLOOKUP(組み合せ!F10,組み合せ!$S:$U,2)</f>
        <v>43739</v>
      </c>
      <c r="G10" s="1">
        <f>VLOOKUP(組み合せ!G10,組み合せ!$S:$U,2)</f>
        <v>43831</v>
      </c>
      <c r="H10" s="1">
        <f>VLOOKUP(組み合せ!H10,組み合せ!$S:$U,2)</f>
        <v>43891</v>
      </c>
      <c r="I10" s="2"/>
      <c r="K10" s="1">
        <f>VLOOKUP(組み合せ!K10,組み合せ!$S:$U,2)</f>
        <v>43739</v>
      </c>
      <c r="L10" s="1">
        <f>VLOOKUP(組み合せ!L10,組み合せ!$S:$U,2)</f>
        <v>43466</v>
      </c>
      <c r="M10" s="1">
        <f>VLOOKUP(組み合せ!M10,組み合せ!$S:$U,2)</f>
        <v>43525</v>
      </c>
      <c r="N10" s="2"/>
      <c r="P10" s="3"/>
      <c r="R10" s="3"/>
    </row>
    <row r="11" spans="1:18" x14ac:dyDescent="0.6">
      <c r="A11" s="1">
        <f>VLOOKUP(組み合せ!A11,組み合せ!$S:$U,2)</f>
        <v>44105</v>
      </c>
      <c r="B11" s="1">
        <f>VLOOKUP(組み合せ!B11,組み合せ!$S:$U,2)</f>
        <v>44228</v>
      </c>
      <c r="C11" s="1">
        <f>VLOOKUP(組み合せ!C11,組み合せ!$S:$U,2)</f>
        <v>44256</v>
      </c>
      <c r="D11" s="2"/>
      <c r="F11" s="1">
        <f>VLOOKUP(組み合せ!F11,組み合せ!$S:$U,2)</f>
        <v>43739</v>
      </c>
      <c r="G11" s="1">
        <f>VLOOKUP(組み合せ!G11,組み合せ!$S:$U,2)</f>
        <v>43862</v>
      </c>
      <c r="H11" s="1">
        <f>VLOOKUP(組み合せ!H11,組み合せ!$S:$U,2)</f>
        <v>43891</v>
      </c>
      <c r="I11" s="2"/>
      <c r="K11" s="1">
        <f>VLOOKUP(組み合せ!K11,組み合せ!$S:$U,2)</f>
        <v>43739</v>
      </c>
      <c r="L11" s="1">
        <f>VLOOKUP(組み合せ!L11,組み合せ!$S:$U,2)</f>
        <v>43497</v>
      </c>
      <c r="M11" s="1">
        <f>VLOOKUP(組み合せ!M11,組み合せ!$S:$U,2)</f>
        <v>43525</v>
      </c>
      <c r="N11" s="2"/>
      <c r="P11" s="3"/>
      <c r="R11" s="3"/>
    </row>
    <row r="12" spans="1:18" x14ac:dyDescent="0.6">
      <c r="A12" s="1">
        <f>VLOOKUP(組み合せ!A12,組み合せ!$S:$U,2)</f>
        <v>44136</v>
      </c>
      <c r="B12" s="1">
        <f>VLOOKUP(組み合せ!B12,組み合せ!$S:$U,2)</f>
        <v>44166</v>
      </c>
      <c r="C12" s="1">
        <f>VLOOKUP(組み合せ!C12,組み合せ!$S:$U,2)</f>
        <v>44197</v>
      </c>
      <c r="D12" s="2"/>
      <c r="F12" s="1">
        <f>VLOOKUP(組み合せ!F12,組み合せ!$S:$U,2)</f>
        <v>43770</v>
      </c>
      <c r="G12" s="1">
        <f>VLOOKUP(組み合せ!G12,組み合せ!$S:$U,2)</f>
        <v>43800</v>
      </c>
      <c r="H12" s="1">
        <f>VLOOKUP(組み合せ!H12,組み合せ!$S:$U,2)</f>
        <v>43831</v>
      </c>
      <c r="I12" s="2"/>
      <c r="K12" s="1">
        <f>VLOOKUP(組み合せ!K12,組み合せ!$S:$U,2)</f>
        <v>43770</v>
      </c>
      <c r="L12" s="1">
        <f>VLOOKUP(組み合せ!L12,組み合せ!$S:$U,2)</f>
        <v>43800</v>
      </c>
      <c r="M12" s="1">
        <f>VLOOKUP(組み合せ!M12,組み合せ!$S:$U,2)</f>
        <v>43466</v>
      </c>
      <c r="N12" s="2"/>
      <c r="P12" s="3"/>
      <c r="R12" s="3"/>
    </row>
    <row r="13" spans="1:18" x14ac:dyDescent="0.6">
      <c r="A13" s="1">
        <f>VLOOKUP(組み合せ!A13,組み合せ!$S:$U,2)</f>
        <v>44136</v>
      </c>
      <c r="B13" s="1">
        <f>VLOOKUP(組み合せ!B13,組み合せ!$S:$U,2)</f>
        <v>44166</v>
      </c>
      <c r="C13" s="1">
        <f>VLOOKUP(組み合せ!C13,組み合せ!$S:$U,2)</f>
        <v>44228</v>
      </c>
      <c r="D13" s="2"/>
      <c r="F13" s="1">
        <f>VLOOKUP(組み合せ!F13,組み合せ!$S:$U,2)</f>
        <v>43770</v>
      </c>
      <c r="G13" s="1">
        <f>VLOOKUP(組み合せ!G13,組み合せ!$S:$U,2)</f>
        <v>43800</v>
      </c>
      <c r="H13" s="1">
        <f>VLOOKUP(組み合せ!H13,組み合せ!$S:$U,2)</f>
        <v>43862</v>
      </c>
      <c r="I13" s="2"/>
      <c r="K13" s="1">
        <f>VLOOKUP(組み合せ!K13,組み合せ!$S:$U,2)</f>
        <v>43770</v>
      </c>
      <c r="L13" s="1">
        <f>VLOOKUP(組み合せ!L13,組み合せ!$S:$U,2)</f>
        <v>43800</v>
      </c>
      <c r="M13" s="1">
        <f>VLOOKUP(組み合せ!M13,組み合せ!$S:$U,2)</f>
        <v>43497</v>
      </c>
      <c r="N13" s="2"/>
      <c r="P13" s="3"/>
      <c r="R13" s="3"/>
    </row>
    <row r="14" spans="1:18" x14ac:dyDescent="0.6">
      <c r="A14" s="1">
        <f>VLOOKUP(組み合せ!A14,組み合せ!$S:$U,2)</f>
        <v>44136</v>
      </c>
      <c r="B14" s="1">
        <f>VLOOKUP(組み合せ!B14,組み合せ!$S:$U,2)</f>
        <v>44166</v>
      </c>
      <c r="C14" s="1">
        <f>VLOOKUP(組み合せ!C14,組み合せ!$S:$U,2)</f>
        <v>44256</v>
      </c>
      <c r="D14" s="2"/>
      <c r="F14" s="1">
        <f>VLOOKUP(組み合せ!F14,組み合せ!$S:$U,2)</f>
        <v>43770</v>
      </c>
      <c r="G14" s="1">
        <f>VLOOKUP(組み合せ!G14,組み合せ!$S:$U,2)</f>
        <v>43800</v>
      </c>
      <c r="H14" s="1">
        <f>VLOOKUP(組み合せ!H14,組み合せ!$S:$U,2)</f>
        <v>43891</v>
      </c>
      <c r="I14" s="2"/>
      <c r="K14" s="1">
        <f>VLOOKUP(組み合せ!K14,組み合せ!$S:$U,2)</f>
        <v>43770</v>
      </c>
      <c r="L14" s="1">
        <f>VLOOKUP(組み合せ!L14,組み合せ!$S:$U,2)</f>
        <v>43800</v>
      </c>
      <c r="M14" s="1">
        <f>VLOOKUP(組み合せ!M14,組み合せ!$S:$U,2)</f>
        <v>43525</v>
      </c>
      <c r="N14" s="2"/>
      <c r="P14" s="3"/>
      <c r="R14" s="3"/>
    </row>
    <row r="15" spans="1:18" x14ac:dyDescent="0.6">
      <c r="A15" s="1">
        <f>VLOOKUP(組み合せ!A15,組み合せ!$S:$U,2)</f>
        <v>44136</v>
      </c>
      <c r="B15" s="1">
        <f>VLOOKUP(組み合せ!B15,組み合せ!$S:$U,2)</f>
        <v>44197</v>
      </c>
      <c r="C15" s="1">
        <f>VLOOKUP(組み合せ!C15,組み合せ!$S:$U,2)</f>
        <v>44228</v>
      </c>
      <c r="D15" s="2"/>
      <c r="F15" s="1">
        <f>VLOOKUP(組み合せ!F15,組み合せ!$S:$U,2)</f>
        <v>43770</v>
      </c>
      <c r="G15" s="1">
        <f>VLOOKUP(組み合せ!G15,組み合せ!$S:$U,2)</f>
        <v>43831</v>
      </c>
      <c r="H15" s="1">
        <f>VLOOKUP(組み合せ!H15,組み合せ!$S:$U,2)</f>
        <v>43862</v>
      </c>
      <c r="I15" s="2"/>
      <c r="K15" s="1">
        <f>VLOOKUP(組み合せ!K15,組み合せ!$S:$U,2)</f>
        <v>43770</v>
      </c>
      <c r="L15" s="1">
        <f>VLOOKUP(組み合せ!L15,組み合せ!$S:$U,2)</f>
        <v>43466</v>
      </c>
      <c r="M15" s="1">
        <f>VLOOKUP(組み合せ!M15,組み合せ!$S:$U,2)</f>
        <v>43497</v>
      </c>
      <c r="N15" s="2"/>
      <c r="P15" s="3"/>
      <c r="R15" s="3"/>
    </row>
    <row r="16" spans="1:18" x14ac:dyDescent="0.6">
      <c r="A16" s="1">
        <f>VLOOKUP(組み合せ!A16,組み合せ!$S:$U,2)</f>
        <v>44136</v>
      </c>
      <c r="B16" s="1">
        <f>VLOOKUP(組み合せ!B16,組み合せ!$S:$U,2)</f>
        <v>44197</v>
      </c>
      <c r="C16" s="1">
        <f>VLOOKUP(組み合せ!C16,組み合せ!$S:$U,2)</f>
        <v>44256</v>
      </c>
      <c r="D16" s="2"/>
      <c r="F16" s="1">
        <f>VLOOKUP(組み合せ!F16,組み合せ!$S:$U,2)</f>
        <v>43770</v>
      </c>
      <c r="G16" s="1">
        <f>VLOOKUP(組み合せ!G16,組み合せ!$S:$U,2)</f>
        <v>43831</v>
      </c>
      <c r="H16" s="1">
        <f>VLOOKUP(組み合せ!H16,組み合せ!$S:$U,2)</f>
        <v>43891</v>
      </c>
      <c r="I16" s="2"/>
      <c r="K16" s="1">
        <f>VLOOKUP(組み合せ!K16,組み合せ!$S:$U,2)</f>
        <v>43770</v>
      </c>
      <c r="L16" s="1">
        <f>VLOOKUP(組み合せ!L16,組み合せ!$S:$U,2)</f>
        <v>43466</v>
      </c>
      <c r="M16" s="1">
        <f>VLOOKUP(組み合せ!M16,組み合せ!$S:$U,2)</f>
        <v>43525</v>
      </c>
      <c r="N16" s="2"/>
      <c r="P16" s="3"/>
      <c r="R16" s="3"/>
    </row>
    <row r="17" spans="1:18" x14ac:dyDescent="0.6">
      <c r="A17" s="1">
        <f>VLOOKUP(組み合せ!A17,組み合せ!$S:$U,2)</f>
        <v>44136</v>
      </c>
      <c r="B17" s="1">
        <f>VLOOKUP(組み合せ!B17,組み合せ!$S:$U,2)</f>
        <v>44228</v>
      </c>
      <c r="C17" s="1">
        <f>VLOOKUP(組み合せ!C17,組み合せ!$S:$U,2)</f>
        <v>44256</v>
      </c>
      <c r="D17" s="2"/>
      <c r="F17" s="1">
        <f>VLOOKUP(組み合せ!F17,組み合せ!$S:$U,2)</f>
        <v>43770</v>
      </c>
      <c r="G17" s="1">
        <f>VLOOKUP(組み合せ!G17,組み合せ!$S:$U,2)</f>
        <v>43862</v>
      </c>
      <c r="H17" s="1">
        <f>VLOOKUP(組み合せ!H17,組み合せ!$S:$U,2)</f>
        <v>43891</v>
      </c>
      <c r="I17" s="2"/>
      <c r="K17" s="1">
        <f>VLOOKUP(組み合せ!K17,組み合せ!$S:$U,2)</f>
        <v>43770</v>
      </c>
      <c r="L17" s="1">
        <f>VLOOKUP(組み合せ!L17,組み合せ!$S:$U,2)</f>
        <v>43497</v>
      </c>
      <c r="M17" s="1">
        <f>VLOOKUP(組み合せ!M17,組み合せ!$S:$U,2)</f>
        <v>43525</v>
      </c>
      <c r="N17" s="2"/>
      <c r="P17" s="3"/>
      <c r="R17" s="3"/>
    </row>
    <row r="18" spans="1:18" x14ac:dyDescent="0.6">
      <c r="A18" s="1">
        <f>VLOOKUP(組み合せ!A18,組み合せ!$S:$U,2)</f>
        <v>44166</v>
      </c>
      <c r="B18" s="1">
        <f>VLOOKUP(組み合せ!B18,組み合せ!$S:$U,2)</f>
        <v>44197</v>
      </c>
      <c r="C18" s="1">
        <f>VLOOKUP(組み合せ!C18,組み合せ!$S:$U,2)</f>
        <v>44228</v>
      </c>
      <c r="D18" s="2"/>
      <c r="F18" s="1">
        <f>VLOOKUP(組み合せ!F18,組み合せ!$S:$U,2)</f>
        <v>43800</v>
      </c>
      <c r="G18" s="1">
        <f>VLOOKUP(組み合せ!G18,組み合せ!$S:$U,2)</f>
        <v>43831</v>
      </c>
      <c r="H18" s="1">
        <f>VLOOKUP(組み合せ!H18,組み合せ!$S:$U,2)</f>
        <v>43862</v>
      </c>
      <c r="I18" s="2"/>
      <c r="K18" s="1">
        <f>VLOOKUP(組み合せ!K18,組み合せ!$S:$U,2)</f>
        <v>43800</v>
      </c>
      <c r="L18" s="1">
        <f>VLOOKUP(組み合せ!L18,組み合せ!$S:$U,2)</f>
        <v>43466</v>
      </c>
      <c r="M18" s="1">
        <f>VLOOKUP(組み合せ!M18,組み合せ!$S:$U,2)</f>
        <v>43497</v>
      </c>
      <c r="N18" s="2"/>
      <c r="P18" s="3"/>
      <c r="R18" s="3"/>
    </row>
    <row r="19" spans="1:18" x14ac:dyDescent="0.6">
      <c r="A19" s="1">
        <f>VLOOKUP(組み合せ!A19,組み合せ!$S:$U,2)</f>
        <v>44166</v>
      </c>
      <c r="B19" s="1">
        <f>VLOOKUP(組み合せ!B19,組み合せ!$S:$U,2)</f>
        <v>44197</v>
      </c>
      <c r="C19" s="1">
        <f>VLOOKUP(組み合せ!C19,組み合せ!$S:$U,2)</f>
        <v>44256</v>
      </c>
      <c r="D19" s="2"/>
      <c r="F19" s="1">
        <f>VLOOKUP(組み合せ!F19,組み合せ!$S:$U,2)</f>
        <v>43800</v>
      </c>
      <c r="G19" s="1">
        <f>VLOOKUP(組み合せ!G19,組み合せ!$S:$U,2)</f>
        <v>43831</v>
      </c>
      <c r="H19" s="1">
        <f>VLOOKUP(組み合せ!H19,組み合せ!$S:$U,2)</f>
        <v>43891</v>
      </c>
      <c r="I19" s="2"/>
      <c r="K19" s="1">
        <f>VLOOKUP(組み合せ!K19,組み合せ!$S:$U,2)</f>
        <v>43800</v>
      </c>
      <c r="L19" s="1">
        <f>VLOOKUP(組み合せ!L19,組み合せ!$S:$U,2)</f>
        <v>43466</v>
      </c>
      <c r="M19" s="1">
        <f>VLOOKUP(組み合せ!M19,組み合せ!$S:$U,2)</f>
        <v>43525</v>
      </c>
      <c r="N19" s="2"/>
      <c r="P19" s="3"/>
      <c r="R19" s="3"/>
    </row>
    <row r="20" spans="1:18" x14ac:dyDescent="0.6">
      <c r="A20" s="1">
        <f>VLOOKUP(組み合せ!A20,組み合せ!$S:$U,2)</f>
        <v>44166</v>
      </c>
      <c r="B20" s="1">
        <f>VLOOKUP(組み合せ!B20,組み合せ!$S:$U,2)</f>
        <v>44228</v>
      </c>
      <c r="C20" s="1">
        <f>VLOOKUP(組み合せ!C20,組み合せ!$S:$U,2)</f>
        <v>44256</v>
      </c>
      <c r="D20" s="2"/>
      <c r="F20" s="1">
        <f>VLOOKUP(組み合せ!F20,組み合せ!$S:$U,2)</f>
        <v>43800</v>
      </c>
      <c r="G20" s="1">
        <f>VLOOKUP(組み合せ!G20,組み合せ!$S:$U,2)</f>
        <v>43862</v>
      </c>
      <c r="H20" s="1">
        <f>VLOOKUP(組み合せ!H20,組み合せ!$S:$U,2)</f>
        <v>43891</v>
      </c>
      <c r="I20" s="2"/>
      <c r="K20" s="1">
        <f>VLOOKUP(組み合せ!K20,組み合せ!$S:$U,2)</f>
        <v>43800</v>
      </c>
      <c r="L20" s="1">
        <f>VLOOKUP(組み合せ!L20,組み合せ!$S:$U,2)</f>
        <v>43497</v>
      </c>
      <c r="M20" s="1">
        <f>VLOOKUP(組み合せ!M20,組み合せ!$S:$U,2)</f>
        <v>43525</v>
      </c>
      <c r="N20" s="2"/>
      <c r="P20" s="3"/>
      <c r="R20" s="3"/>
    </row>
    <row r="21" spans="1:18" x14ac:dyDescent="0.6">
      <c r="A21" s="1">
        <f>VLOOKUP(組み合せ!A21,組み合せ!$S:$U,2)</f>
        <v>44197</v>
      </c>
      <c r="B21" s="1">
        <f>VLOOKUP(組み合せ!B21,組み合せ!$S:$U,2)</f>
        <v>44228</v>
      </c>
      <c r="C21" s="1">
        <f>VLOOKUP(組み合せ!C21,組み合せ!$S:$U,2)</f>
        <v>44256</v>
      </c>
      <c r="D21" s="2"/>
      <c r="F21" s="1">
        <f>VLOOKUP(組み合せ!F21,組み合せ!$S:$U,2)</f>
        <v>43831</v>
      </c>
      <c r="G21" s="1">
        <f>VLOOKUP(組み合せ!G21,組み合せ!$S:$U,2)</f>
        <v>43862</v>
      </c>
      <c r="H21" s="1">
        <f>VLOOKUP(組み合せ!H21,組み合せ!$S:$U,2)</f>
        <v>43891</v>
      </c>
      <c r="I21" s="2"/>
      <c r="K21" s="1">
        <f>VLOOKUP(組み合せ!K21,組み合せ!$S:$U,2)</f>
        <v>43466</v>
      </c>
      <c r="L21" s="1">
        <f>VLOOKUP(組み合せ!L21,組み合せ!$S:$U,2)</f>
        <v>43497</v>
      </c>
      <c r="M21" s="1">
        <f>VLOOKUP(組み合せ!M21,組み合せ!$S:$U,2)</f>
        <v>43525</v>
      </c>
      <c r="N21" s="2"/>
      <c r="P21" s="3"/>
      <c r="R21" s="3"/>
    </row>
    <row r="23" spans="1:18" x14ac:dyDescent="0.6">
      <c r="A23" s="3"/>
      <c r="B23" s="3"/>
      <c r="C23" s="3"/>
    </row>
    <row r="24" spans="1:18" x14ac:dyDescent="0.6">
      <c r="A24" s="3"/>
      <c r="B24" s="3"/>
      <c r="C24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組み合せ</vt:lpstr>
      <vt:lpstr>売上高</vt:lpstr>
      <vt:lpstr>年月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瀧本哲司郎</dc:creator>
  <cp:lastModifiedBy>瀧本哲司郎</cp:lastModifiedBy>
  <dcterms:created xsi:type="dcterms:W3CDTF">2021-04-11T02:08:55Z</dcterms:created>
  <dcterms:modified xsi:type="dcterms:W3CDTF">2021-04-11T07:35:04Z</dcterms:modified>
</cp:coreProperties>
</file>